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u_z2\Desktop\TEA\TEA paper\submission version\Model code package\data\"/>
    </mc:Choice>
  </mc:AlternateContent>
  <xr:revisionPtr revIDLastSave="0" documentId="13_ncr:1_{098B36C2-9114-4952-9E20-AF41BBCB0B4E}" xr6:coauthVersionLast="47" xr6:coauthVersionMax="47" xr10:uidLastSave="{00000000-0000-0000-0000-000000000000}"/>
  <bookViews>
    <workbookView xWindow="1170" yWindow="1170" windowWidth="21600" windowHeight="11295" firstSheet="3" activeTab="9" xr2:uid="{00000000-000D-0000-FFFF-FFFF00000000}"/>
  </bookViews>
  <sheets>
    <sheet name="TEA data" sheetId="9" r:id="rId1"/>
    <sheet name="f_wacc_t" sheetId="34" r:id="rId2"/>
    <sheet name="f_wacc_c" sheetId="33" r:id="rId3"/>
    <sheet name="energy and material balance" sheetId="11" r:id="rId4"/>
    <sheet name="lcoe" sheetId="38" r:id="rId5"/>
    <sheet name="lcoe_nuc" sheetId="35" r:id="rId6"/>
    <sheet name="lcoe_csp" sheetId="37" r:id="rId7"/>
    <sheet name="bio_lig" sheetId="41" r:id="rId8"/>
    <sheet name="opex" sheetId="43" r:id="rId9"/>
    <sheet name="ISO A3" sheetId="44" r:id="rId10"/>
  </sheets>
  <definedNames>
    <definedName name="_xlnm._FilterDatabase" localSheetId="0" hidden="1">'TEA data'!$B$1:$B$96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1" l="1"/>
  <c r="D4" i="9"/>
  <c r="E4" i="9"/>
  <c r="F4" i="9"/>
  <c r="D8" i="9"/>
  <c r="E8" i="9"/>
  <c r="F8" i="9"/>
  <c r="D9" i="9"/>
  <c r="E9" i="9"/>
  <c r="F9" i="9"/>
  <c r="D12" i="9"/>
  <c r="E12" i="9"/>
  <c r="F12" i="9"/>
  <c r="D13" i="9"/>
  <c r="E13" i="9"/>
  <c r="F13" i="9"/>
  <c r="D16" i="9"/>
  <c r="E16" i="9"/>
  <c r="F16" i="9"/>
  <c r="D17" i="9"/>
  <c r="E17" i="9"/>
  <c r="F17" i="9"/>
  <c r="D20" i="9"/>
  <c r="E20" i="9"/>
  <c r="F20" i="9"/>
  <c r="F88" i="9"/>
  <c r="E88" i="9"/>
  <c r="D88" i="9"/>
  <c r="F37" i="9"/>
  <c r="E37" i="9"/>
  <c r="D37" i="9"/>
  <c r="F36" i="9"/>
  <c r="E36" i="9"/>
  <c r="D36" i="9"/>
  <c r="F33" i="9"/>
  <c r="E33" i="9"/>
  <c r="D33" i="9"/>
  <c r="F32" i="9"/>
  <c r="E32" i="9"/>
  <c r="D32" i="9"/>
  <c r="D24" i="9"/>
  <c r="E24" i="9"/>
  <c r="F24" i="9"/>
  <c r="D28" i="9"/>
  <c r="E28" i="9"/>
  <c r="F28" i="9"/>
  <c r="D40" i="9"/>
  <c r="E40" i="9"/>
  <c r="F40" i="9"/>
  <c r="D44" i="9"/>
  <c r="E44" i="9"/>
  <c r="F44" i="9"/>
  <c r="D48" i="9"/>
  <c r="E48" i="9"/>
  <c r="F48" i="9"/>
  <c r="D52" i="9"/>
  <c r="E52" i="9"/>
  <c r="F52" i="9"/>
  <c r="D56" i="9"/>
  <c r="E56" i="9"/>
  <c r="F56" i="9"/>
  <c r="D60" i="9"/>
  <c r="E60" i="9"/>
  <c r="F60" i="9"/>
  <c r="D64" i="9"/>
  <c r="E64" i="9"/>
  <c r="F64" i="9"/>
  <c r="D68" i="9"/>
  <c r="E68" i="9"/>
  <c r="F68" i="9"/>
  <c r="D72" i="9"/>
  <c r="E72" i="9"/>
  <c r="F72" i="9"/>
  <c r="D76" i="9"/>
  <c r="E76" i="9"/>
  <c r="F76" i="9"/>
  <c r="D80" i="9"/>
  <c r="E80" i="9"/>
  <c r="F80" i="9"/>
  <c r="D25" i="9"/>
  <c r="E25" i="9"/>
  <c r="F25" i="9"/>
  <c r="D29" i="9"/>
  <c r="E29" i="9"/>
  <c r="F29" i="9"/>
  <c r="D41" i="9"/>
  <c r="E41" i="9"/>
  <c r="F41" i="9"/>
  <c r="D45" i="9"/>
  <c r="E45" i="9"/>
  <c r="F45" i="9"/>
  <c r="D57" i="9"/>
  <c r="E57" i="9"/>
  <c r="F57" i="9"/>
  <c r="D61" i="9"/>
  <c r="E61" i="9"/>
  <c r="F61" i="9"/>
  <c r="D69" i="9"/>
  <c r="E69" i="9"/>
  <c r="F69" i="9"/>
  <c r="D77" i="9"/>
  <c r="E77" i="9"/>
  <c r="F77" i="9"/>
  <c r="D81" i="9"/>
  <c r="E81" i="9"/>
  <c r="F81" i="9"/>
  <c r="H19" i="11"/>
  <c r="C11" i="11"/>
  <c r="H10" i="11"/>
  <c r="F10" i="11"/>
  <c r="D8" i="11"/>
  <c r="D7" i="11"/>
</calcChain>
</file>

<file path=xl/sharedStrings.xml><?xml version="1.0" encoding="utf-8"?>
<sst xmlns="http://schemas.openxmlformats.org/spreadsheetml/2006/main" count="1238" uniqueCount="454">
  <si>
    <t>SOEC</t>
  </si>
  <si>
    <t>CLR</t>
  </si>
  <si>
    <t>HVO</t>
  </si>
  <si>
    <t>HTSE</t>
  </si>
  <si>
    <t>CuCl</t>
  </si>
  <si>
    <t>PEM</t>
  </si>
  <si>
    <t>AE</t>
  </si>
  <si>
    <t>PTM</t>
  </si>
  <si>
    <t>AD</t>
  </si>
  <si>
    <t>SMR_CCS</t>
  </si>
  <si>
    <t>ATR_CCS</t>
  </si>
  <si>
    <t>TG_CCS</t>
  </si>
  <si>
    <t>SR_FT</t>
  </si>
  <si>
    <t>ST_FT</t>
  </si>
  <si>
    <t>TG_FT</t>
  </si>
  <si>
    <t>RWGS_FT</t>
  </si>
  <si>
    <t>RWGS_MeOH</t>
  </si>
  <si>
    <t>M_PYR</t>
  </si>
  <si>
    <t>B_PYR</t>
  </si>
  <si>
    <t>f_wacc_c</t>
  </si>
  <si>
    <t>Base_2030</t>
  </si>
  <si>
    <t>Base_2050</t>
  </si>
  <si>
    <t>2 degree_2030</t>
  </si>
  <si>
    <t>2 degree_2050</t>
  </si>
  <si>
    <t>1.5 degree_2030</t>
  </si>
  <si>
    <t>1.5 degree_2050</t>
  </si>
  <si>
    <t>capex</t>
  </si>
  <si>
    <t>om</t>
  </si>
  <si>
    <t>lt</t>
  </si>
  <si>
    <t>eff</t>
  </si>
  <si>
    <t>sub</t>
  </si>
  <si>
    <t>tech</t>
  </si>
  <si>
    <t>ISO_A3_EH</t>
  </si>
  <si>
    <t>ALB</t>
  </si>
  <si>
    <t>DZA</t>
  </si>
  <si>
    <t>AGO</t>
  </si>
  <si>
    <t>ARG</t>
  </si>
  <si>
    <t>ARM</t>
  </si>
  <si>
    <t>AUS</t>
  </si>
  <si>
    <t>AUT</t>
  </si>
  <si>
    <t>AZE</t>
  </si>
  <si>
    <t>BGD</t>
  </si>
  <si>
    <t>BLR</t>
  </si>
  <si>
    <t>BEL</t>
  </si>
  <si>
    <t>BLZ</t>
  </si>
  <si>
    <t>BEN</t>
  </si>
  <si>
    <t>BOL</t>
  </si>
  <si>
    <t>BIH</t>
  </si>
  <si>
    <t>BWA</t>
  </si>
  <si>
    <t>BRA</t>
  </si>
  <si>
    <t>BGR</t>
  </si>
  <si>
    <t>BFA</t>
  </si>
  <si>
    <t>KHM</t>
  </si>
  <si>
    <t>CAN</t>
  </si>
  <si>
    <t>CHL</t>
  </si>
  <si>
    <t>COL</t>
  </si>
  <si>
    <t>CRI</t>
  </si>
  <si>
    <t>HRV</t>
  </si>
  <si>
    <t>CUB</t>
  </si>
  <si>
    <t>CYP</t>
  </si>
  <si>
    <t>CZE</t>
  </si>
  <si>
    <t>COD</t>
  </si>
  <si>
    <t>DNK</t>
  </si>
  <si>
    <t>DJI</t>
  </si>
  <si>
    <t>DOM</t>
  </si>
  <si>
    <t>ECU</t>
  </si>
  <si>
    <t>EGY</t>
  </si>
  <si>
    <t>SLV</t>
  </si>
  <si>
    <t>GNQ</t>
  </si>
  <si>
    <t>ERI</t>
  </si>
  <si>
    <t>EST</t>
  </si>
  <si>
    <t>ETH</t>
  </si>
  <si>
    <t>FJI</t>
  </si>
  <si>
    <t>FIN</t>
  </si>
  <si>
    <t>FRA</t>
  </si>
  <si>
    <t>GAB</t>
  </si>
  <si>
    <t>GEO</t>
  </si>
  <si>
    <t>DEU</t>
  </si>
  <si>
    <t>GHA</t>
  </si>
  <si>
    <t>GRC</t>
  </si>
  <si>
    <t>GTM</t>
  </si>
  <si>
    <t>HND</t>
  </si>
  <si>
    <t>HUN</t>
  </si>
  <si>
    <t>ISL</t>
  </si>
  <si>
    <t>IND</t>
  </si>
  <si>
    <t>IDN</t>
  </si>
  <si>
    <t>IRN</t>
  </si>
  <si>
    <t>IRQ</t>
  </si>
  <si>
    <t>IRL</t>
  </si>
  <si>
    <t>ISR</t>
  </si>
  <si>
    <t>ITA</t>
  </si>
  <si>
    <t>JAM</t>
  </si>
  <si>
    <t>JPN</t>
  </si>
  <si>
    <t>JOR</t>
  </si>
  <si>
    <t>KAZ</t>
  </si>
  <si>
    <t>KEN</t>
  </si>
  <si>
    <t>KWT</t>
  </si>
  <si>
    <t>KGZ</t>
  </si>
  <si>
    <t>LAO</t>
  </si>
  <si>
    <t>LVA</t>
  </si>
  <si>
    <t>LBN</t>
  </si>
  <si>
    <t>LBR</t>
  </si>
  <si>
    <t>LBY</t>
  </si>
  <si>
    <t>LTU</t>
  </si>
  <si>
    <t>LUX</t>
  </si>
  <si>
    <t>MDG</t>
  </si>
  <si>
    <t>MWI</t>
  </si>
  <si>
    <t>MYS</t>
  </si>
  <si>
    <t>MLI</t>
  </si>
  <si>
    <t>MRT</t>
  </si>
  <si>
    <t>MEX</t>
  </si>
  <si>
    <t>MDA</t>
  </si>
  <si>
    <t>MNG</t>
  </si>
  <si>
    <t>MNE</t>
  </si>
  <si>
    <t>MAR</t>
  </si>
  <si>
    <t>MOZ</t>
  </si>
  <si>
    <t>MMR</t>
  </si>
  <si>
    <t>NAM</t>
  </si>
  <si>
    <t>NPL</t>
  </si>
  <si>
    <t>NLD</t>
  </si>
  <si>
    <t>NCL</t>
  </si>
  <si>
    <t>NZL</t>
  </si>
  <si>
    <t>NIC</t>
  </si>
  <si>
    <t>NER</t>
  </si>
  <si>
    <t>NGA</t>
  </si>
  <si>
    <t>PRK</t>
  </si>
  <si>
    <t>NOR</t>
  </si>
  <si>
    <t>OMN</t>
  </si>
  <si>
    <t>PAK</t>
  </si>
  <si>
    <t>PSE</t>
  </si>
  <si>
    <t>PAN</t>
  </si>
  <si>
    <t>PNG</t>
  </si>
  <si>
    <t>PRY</t>
  </si>
  <si>
    <t>CHN</t>
  </si>
  <si>
    <t>PER</t>
  </si>
  <si>
    <t>PHL</t>
  </si>
  <si>
    <t>POL</t>
  </si>
  <si>
    <t>PRT</t>
  </si>
  <si>
    <t>PRI</t>
  </si>
  <si>
    <t>QAT</t>
  </si>
  <si>
    <t>COG</t>
  </si>
  <si>
    <t>ROU</t>
  </si>
  <si>
    <t>RUS</t>
  </si>
  <si>
    <t>RWA</t>
  </si>
  <si>
    <t>SAU</t>
  </si>
  <si>
    <t>SEN</t>
  </si>
  <si>
    <t>SRB</t>
  </si>
  <si>
    <t>SLE</t>
  </si>
  <si>
    <t>SVK</t>
  </si>
  <si>
    <t>SVN</t>
  </si>
  <si>
    <t>SLB</t>
  </si>
  <si>
    <t>SOM</t>
  </si>
  <si>
    <t>ZAF</t>
  </si>
  <si>
    <t>KOR</t>
  </si>
  <si>
    <t>SSD</t>
  </si>
  <si>
    <t>ESP</t>
  </si>
  <si>
    <t>LKA</t>
  </si>
  <si>
    <t>SDN</t>
  </si>
  <si>
    <t>SUR</t>
  </si>
  <si>
    <t>SWE</t>
  </si>
  <si>
    <t>CHE</t>
  </si>
  <si>
    <t>SYR</t>
  </si>
  <si>
    <t>TWN</t>
  </si>
  <si>
    <t>TJK</t>
  </si>
  <si>
    <t>TZA</t>
  </si>
  <si>
    <t>THA</t>
  </si>
  <si>
    <t>TGO</t>
  </si>
  <si>
    <t>TTO</t>
  </si>
  <si>
    <t>TUN</t>
  </si>
  <si>
    <t>TUR</t>
  </si>
  <si>
    <t>UGA</t>
  </si>
  <si>
    <t>UKR</t>
  </si>
  <si>
    <t>ARE</t>
  </si>
  <si>
    <t>GBR</t>
  </si>
  <si>
    <t>USA</t>
  </si>
  <si>
    <t>URY</t>
  </si>
  <si>
    <t>UZB</t>
  </si>
  <si>
    <t>VEN</t>
  </si>
  <si>
    <t>VNM</t>
  </si>
  <si>
    <t>YEM</t>
  </si>
  <si>
    <t>ZMB</t>
  </si>
  <si>
    <t>ZWE</t>
  </si>
  <si>
    <t>lcoe_nuc</t>
  </si>
  <si>
    <t>lcoe_csp</t>
  </si>
  <si>
    <t>m_bio</t>
  </si>
  <si>
    <t>m_pw</t>
  </si>
  <si>
    <t>m_iw</t>
  </si>
  <si>
    <t>m_co2</t>
  </si>
  <si>
    <t>m_h2</t>
  </si>
  <si>
    <t>e_elec</t>
  </si>
  <si>
    <t>e_heat</t>
  </si>
  <si>
    <t>m_ng</t>
  </si>
  <si>
    <t>AFG</t>
  </si>
  <si>
    <t>BTN</t>
  </si>
  <si>
    <t>BRN</t>
  </si>
  <si>
    <t>BDI</t>
  </si>
  <si>
    <t>CMR</t>
  </si>
  <si>
    <t>CAF</t>
  </si>
  <si>
    <t>TCD</t>
  </si>
  <si>
    <t>TLS</t>
  </si>
  <si>
    <t>SWZ</t>
  </si>
  <si>
    <t>ATF</t>
  </si>
  <si>
    <t>GRL</t>
  </si>
  <si>
    <t>GIN</t>
  </si>
  <si>
    <t>GNB</t>
  </si>
  <si>
    <t>GUY</t>
  </si>
  <si>
    <t>HTI</t>
  </si>
  <si>
    <t>CIV</t>
  </si>
  <si>
    <t>LSO</t>
  </si>
  <si>
    <t>MKD</t>
  </si>
  <si>
    <t>BHS</t>
  </si>
  <si>
    <t>GMB</t>
  </si>
  <si>
    <t>TKM</t>
  </si>
  <si>
    <t>VUT</t>
  </si>
  <si>
    <t>ESH</t>
  </si>
  <si>
    <t>ATA</t>
  </si>
  <si>
    <t>FLK</t>
  </si>
  <si>
    <t>HB</t>
  </si>
  <si>
    <t>DAC</t>
  </si>
  <si>
    <t>HTL</t>
  </si>
  <si>
    <t>ISO_A3</t>
  </si>
  <si>
    <t>value</t>
  </si>
  <si>
    <t>Afghanistan</t>
  </si>
  <si>
    <t>Angola</t>
  </si>
  <si>
    <t>Albania</t>
  </si>
  <si>
    <t>Argentina</t>
  </si>
  <si>
    <t>Armenia</t>
  </si>
  <si>
    <t>Australia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</si>
  <si>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</si>
  <si>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</si>
  <si>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</si>
  <si>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</si>
  <si>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</si>
  <si>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</si>
  <si>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</si>
  <si>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</si>
  <si>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Bosnia and Herzegovina</t>
  </si>
  <si>
    <t>Belarus</t>
  </si>
  <si>
    <t>Brazil</t>
  </si>
  <si>
    <t>Barbados</t>
  </si>
  <si>
    <t>Botswana</t>
  </si>
  <si>
    <t>Canada</t>
  </si>
  <si>
    <t>Switzerland</t>
  </si>
  <si>
    <t>Chile</t>
  </si>
  <si>
    <t>China</t>
  </si>
  <si>
    <t>Côte d'Ivoire</t>
  </si>
  <si>
    <t>Cameroon</t>
  </si>
  <si>
    <t>Colombia</t>
  </si>
  <si>
    <t>Costa Rica</t>
  </si>
  <si>
    <t>Cyprus</t>
  </si>
  <si>
    <t>Czechia</t>
  </si>
  <si>
    <t>Germany</t>
  </si>
  <si>
    <t>Algeria</t>
  </si>
  <si>
    <t>Ecuador</t>
  </si>
  <si>
    <t>Egypt</t>
  </si>
  <si>
    <t>Spain</t>
  </si>
  <si>
    <t>Estonia</t>
  </si>
  <si>
    <t>Fiji</t>
  </si>
  <si>
    <t>France</t>
  </si>
  <si>
    <t>Gabon</t>
  </si>
  <si>
    <t>Georgia</t>
  </si>
  <si>
    <t>Ghana</t>
  </si>
  <si>
    <t>Guinea</t>
  </si>
  <si>
    <t>Equatorial Guinea</t>
  </si>
  <si>
    <t>Greece</t>
  </si>
  <si>
    <t>Guatemala</t>
  </si>
  <si>
    <t>Honduras</t>
  </si>
  <si>
    <t>Croatia</t>
  </si>
  <si>
    <t>Haiti</t>
  </si>
  <si>
    <t>Hungary</t>
  </si>
  <si>
    <t>Indonesia</t>
  </si>
  <si>
    <t>India</t>
  </si>
  <si>
    <t>Ireland</t>
  </si>
  <si>
    <t>Iraq</t>
  </si>
  <si>
    <t>Iceland</t>
  </si>
  <si>
    <t>Israel</t>
  </si>
  <si>
    <t>Jamaica</t>
  </si>
  <si>
    <t>Jordan</t>
  </si>
  <si>
    <t>Japan</t>
  </si>
  <si>
    <t>Kazakhstan</t>
  </si>
  <si>
    <t>Kenya</t>
  </si>
  <si>
    <t>Kyrgyzstan</t>
  </si>
  <si>
    <t>Cambodia</t>
  </si>
  <si>
    <t>Kuwait</t>
  </si>
  <si>
    <t>Lebanon</t>
  </si>
  <si>
    <t>Liberia</t>
  </si>
  <si>
    <t>Sri Lanka</t>
  </si>
  <si>
    <t>Lesotho</t>
  </si>
  <si>
    <t>Lithuania</t>
  </si>
  <si>
    <t>Luxembourg</t>
  </si>
  <si>
    <t>Latvia</t>
  </si>
  <si>
    <t>Morocco</t>
  </si>
  <si>
    <t>Madagascar</t>
  </si>
  <si>
    <t>Maldives</t>
  </si>
  <si>
    <t>Mexico</t>
  </si>
  <si>
    <t>Mali</t>
  </si>
  <si>
    <t>Malta</t>
  </si>
  <si>
    <t>Myanmar</t>
  </si>
  <si>
    <t>Montenegro</t>
  </si>
  <si>
    <t>Mongolia</t>
  </si>
  <si>
    <t>Mozambique</t>
  </si>
  <si>
    <t>Mauritania</t>
  </si>
  <si>
    <t>Mauritius</t>
  </si>
  <si>
    <t>Malawi</t>
  </si>
  <si>
    <t>Malaysia</t>
  </si>
  <si>
    <t>Nigeria</t>
  </si>
  <si>
    <t>Nicaragua</t>
  </si>
  <si>
    <t>Nepal</t>
  </si>
  <si>
    <t>New Zealand</t>
  </si>
  <si>
    <t>Oman</t>
  </si>
  <si>
    <t>Pakistan</t>
  </si>
  <si>
    <t>Panama</t>
  </si>
  <si>
    <t>Peru</t>
  </si>
  <si>
    <t>Papua New Guinea</t>
  </si>
  <si>
    <t>Poland</t>
  </si>
  <si>
    <t>Portugal</t>
  </si>
  <si>
    <t>Paraguay</t>
  </si>
  <si>
    <t>Qatar</t>
  </si>
  <si>
    <t>Romania</t>
  </si>
  <si>
    <t>Rwanda</t>
  </si>
  <si>
    <t>Saudi Arabia</t>
  </si>
  <si>
    <t>Senegal</t>
  </si>
  <si>
    <t>Sierra Leone</t>
  </si>
  <si>
    <t>El Salvador</t>
  </si>
  <si>
    <t>Serbia</t>
  </si>
  <si>
    <t>Slovakia</t>
  </si>
  <si>
    <t>Slovenia</t>
  </si>
  <si>
    <t>Eswatini</t>
  </si>
  <si>
    <t>Seychelles</t>
  </si>
  <si>
    <t>Chad</t>
  </si>
  <si>
    <t>Togo</t>
  </si>
  <si>
    <t>Thailand</t>
  </si>
  <si>
    <t>Tajikistan</t>
  </si>
  <si>
    <t>Turkmenistan</t>
  </si>
  <si>
    <t>Trinidad and Tobago</t>
  </si>
  <si>
    <t>Tunisia</t>
  </si>
  <si>
    <t>Tanzania, United Republic of</t>
  </si>
  <si>
    <t>Uganda</t>
  </si>
  <si>
    <t>Ukraine</t>
  </si>
  <si>
    <t>Uruguay</t>
  </si>
  <si>
    <t>Uzbekistan</t>
  </si>
  <si>
    <t>Viet Nam</t>
  </si>
  <si>
    <t>South Africa</t>
  </si>
  <si>
    <t>Zambia</t>
  </si>
  <si>
    <t>Zimbabwe</t>
  </si>
  <si>
    <t>Country</t>
  </si>
  <si>
    <t>AND</t>
  </si>
  <si>
    <t>Anguilla</t>
  </si>
  <si>
    <t>AIA</t>
  </si>
  <si>
    <t>ATG</t>
  </si>
  <si>
    <t>Aruba</t>
  </si>
  <si>
    <t>ABW</t>
  </si>
  <si>
    <t>Austria</t>
  </si>
  <si>
    <t>BHR</t>
  </si>
  <si>
    <t>BRB</t>
  </si>
  <si>
    <t>BMU</t>
  </si>
  <si>
    <t>BES</t>
  </si>
  <si>
    <t>Bouvet Island</t>
  </si>
  <si>
    <t>BVT</t>
  </si>
  <si>
    <t>Brunei Darussalam</t>
  </si>
  <si>
    <t>CPV</t>
  </si>
  <si>
    <t>CYM</t>
  </si>
  <si>
    <t>Central African Republic (the)</t>
  </si>
  <si>
    <t>Christmas Island</t>
  </si>
  <si>
    <t>CXR</t>
  </si>
  <si>
    <t>Comoros (the)</t>
  </si>
  <si>
    <t>COM</t>
  </si>
  <si>
    <t>Congo (the Democratic Republic of the)</t>
  </si>
  <si>
    <t>Congo (the)</t>
  </si>
  <si>
    <t>Cook Islands (the)</t>
  </si>
  <si>
    <t>COK</t>
  </si>
  <si>
    <t>Cuba</t>
  </si>
  <si>
    <t>Curaçao</t>
  </si>
  <si>
    <t>CUW</t>
  </si>
  <si>
    <t>Denmark</t>
  </si>
  <si>
    <t>Djibouti</t>
  </si>
  <si>
    <t>DMA</t>
  </si>
  <si>
    <t>Ethiopia</t>
  </si>
  <si>
    <t>Finland</t>
  </si>
  <si>
    <t>French Guiana</t>
  </si>
  <si>
    <t>GUF</t>
  </si>
  <si>
    <t>Gambia (the)</t>
  </si>
  <si>
    <t>GIB</t>
  </si>
  <si>
    <t>Greenland</t>
  </si>
  <si>
    <t>GRD</t>
  </si>
  <si>
    <t>GGY</t>
  </si>
  <si>
    <t>HKG</t>
  </si>
  <si>
    <t>IMN</t>
  </si>
  <si>
    <t>Italy</t>
  </si>
  <si>
    <t>JEY</t>
  </si>
  <si>
    <t>KIR</t>
  </si>
  <si>
    <t>LIE</t>
  </si>
  <si>
    <t>MAC</t>
  </si>
  <si>
    <t>MDV</t>
  </si>
  <si>
    <t>MLT</t>
  </si>
  <si>
    <t>MHL</t>
  </si>
  <si>
    <t>MTQ</t>
  </si>
  <si>
    <t>MUS</t>
  </si>
  <si>
    <t>Mayotte</t>
  </si>
  <si>
    <t>MYT</t>
  </si>
  <si>
    <t>FSM</t>
  </si>
  <si>
    <t>MCO</t>
  </si>
  <si>
    <t>MSR</t>
  </si>
  <si>
    <t>Namibia</t>
  </si>
  <si>
    <t>Netherlands (the)</t>
  </si>
  <si>
    <t>Niger (the)</t>
  </si>
  <si>
    <t>Norfolk Island</t>
  </si>
  <si>
    <t>NFK</t>
  </si>
  <si>
    <t>MNP</t>
  </si>
  <si>
    <t>Norway</t>
  </si>
  <si>
    <t>PLW</t>
  </si>
  <si>
    <t>Philippines (the)</t>
  </si>
  <si>
    <t>Puerto Rico</t>
  </si>
  <si>
    <t>Republic of North Macedonia</t>
  </si>
  <si>
    <t>Russian Federation (the)</t>
  </si>
  <si>
    <t>REU</t>
  </si>
  <si>
    <t>Saint Barthélemy</t>
  </si>
  <si>
    <t>BLM</t>
  </si>
  <si>
    <t>KNA</t>
  </si>
  <si>
    <t>LCA</t>
  </si>
  <si>
    <t>VCT</t>
  </si>
  <si>
    <t>WSM</t>
  </si>
  <si>
    <t>SMR</t>
  </si>
  <si>
    <t>SYC</t>
  </si>
  <si>
    <t>Singapore</t>
  </si>
  <si>
    <t>SGP</t>
  </si>
  <si>
    <t>Sudan (the)</t>
  </si>
  <si>
    <t>Svalbard and Jan Mayen</t>
  </si>
  <si>
    <t>SJM</t>
  </si>
  <si>
    <t>Sweden</t>
  </si>
  <si>
    <t>Tokelau</t>
  </si>
  <si>
    <t>TKL</t>
  </si>
  <si>
    <t>Turkey</t>
  </si>
  <si>
    <t>TCA</t>
  </si>
  <si>
    <t>VGB</t>
  </si>
  <si>
    <t>Wallis and Futuna</t>
  </si>
  <si>
    <t>WLF</t>
  </si>
  <si>
    <t>Western Sahara</t>
  </si>
  <si>
    <t>ISO A3</t>
  </si>
  <si>
    <t>Bolivia</t>
  </si>
  <si>
    <t>Lao</t>
  </si>
  <si>
    <t>United Kingdom</t>
  </si>
  <si>
    <t>United Arab Emirates</t>
  </si>
  <si>
    <t>United States</t>
  </si>
  <si>
    <t>Venezuela</t>
  </si>
  <si>
    <t>Moldova</t>
  </si>
  <si>
    <t>Micronesia</t>
  </si>
  <si>
    <t>South Korea</t>
  </si>
  <si>
    <t>North Korea</t>
  </si>
  <si>
    <t>Iran</t>
  </si>
  <si>
    <t>Dominican</t>
  </si>
  <si>
    <t>UAE</t>
  </si>
  <si>
    <t>Base_2024</t>
  </si>
  <si>
    <t>price (per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</si>
</sst>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A5A5A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5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8" fillId="3" borderId="1" applyNumberFormat="0" applyAlignment="0" applyProtection="0"/>
    <xf numFmtId="0" fontId="9" fillId="2" borderId="2" applyNumberFormat="0" applyAlignment="0" applyProtection="0"/>
    <xf numFmtId="0" fontId="10" fillId="4" borderId="3" applyNumberFormat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0" fillId="0" borderId="0" xfId="0" applyFill="1" applyBorder="1"/>
    <xf numFmtId="0" fontId="0" fillId="0" borderId="0" xfId="0"/>
    <xf numFmtId="0" fontId="5" fillId="0" borderId="0" xfId="1"/>
    <xf numFmtId="0" fontId="0" fillId="0" borderId="0" xfId="0" applyAlignment="1"/>
    <xf numFmtId="1" fontId="0" fillId="0" borderId="0" xfId="0" applyNumberFormat="1"/>
    <xf numFmtId="9" fontId="0" fillId="0" borderId="0" xfId="2" applyFont="1"/>
    <xf numFmtId="164" fontId="0" fillId="0" borderId="0" xfId="0" applyNumberFormat="1"/>
    <xf numFmtId="1" fontId="0" fillId="0" borderId="0" xfId="0" applyNumberFormat="1" applyAlignment="1"/>
    <xf numFmtId="1" fontId="0" fillId="0" borderId="0" xfId="2" applyNumberFormat="1" applyFont="1"/>
    <xf numFmtId="9" fontId="0" fillId="0" borderId="0" xfId="2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1" fillId="0" borderId="0" xfId="0" applyFont="1"/>
    <xf numFmtId="164" fontId="11" fillId="0" borderId="0" xfId="0" applyNumberFormat="1" applyFont="1"/>
    <xf numFmtId="0" fontId="0" fillId="0" borderId="0" xfId="0" applyAlignment="1">
      <alignment vertical="center"/>
    </xf>
    <xf numFmtId="9" fontId="0" fillId="0" borderId="0" xfId="2" applyFont="1" applyAlignment="1">
      <alignment vertical="center"/>
    </xf>
    <xf numFmtId="9" fontId="0" fillId="0" borderId="0" xfId="0" applyNumberFormat="1" applyAlignment="1">
      <alignment vertical="center"/>
    </xf>
    <xf numFmtId="9" fontId="0" fillId="0" borderId="0" xfId="0" applyNumberFormat="1"/>
    <xf numFmtId="1" fontId="0" fillId="0" borderId="0" xfId="0" applyNumberFormat="1"/>
    <xf numFmtId="0" fontId="0" fillId="0" borderId="0" xfId="0"/>
    <xf numFmtId="1" fontId="0" fillId="0" borderId="0" xfId="0" applyNumberFormat="1"/>
    <xf numFmtId="9" fontId="0" fillId="0" borderId="0" xfId="2" applyFont="1"/>
    <xf numFmtId="9" fontId="0" fillId="0" borderId="0" xfId="2" applyFont="1" applyAlignment="1"/>
    <xf numFmtId="0" fontId="12" fillId="0" borderId="4" xfId="0" applyFont="1" applyBorder="1" applyAlignment="1">
      <alignment horizontal="center" vertical="top"/>
    </xf>
    <xf numFmtId="0" fontId="2" fillId="0" borderId="0" xfId="8"/>
    <xf numFmtId="165" fontId="0" fillId="0" borderId="0" xfId="0" applyNumberFormat="1" applyAlignment="1">
      <alignment horizontal="left" indent="4"/>
    </xf>
    <xf numFmtId="165" fontId="0" fillId="0" borderId="0" xfId="0" applyNumberFormat="1"/>
    <xf numFmtId="1" fontId="2" fillId="0" borderId="0" xfId="8" applyNumberFormat="1"/>
    <xf numFmtId="1" fontId="1" fillId="0" borderId="0" xfId="9" applyNumberFormat="1"/>
  </cellXfs>
  <cellStyles count="10">
    <cellStyle name="Check Cell" xfId="5" builtinId="23" customBuiltin="1"/>
    <cellStyle name="Hyperlink" xfId="1" builtinId="8"/>
    <cellStyle name="Input" xfId="3" builtinId="20" customBuiltin="1"/>
    <cellStyle name="Normal" xfId="0" builtinId="0"/>
    <cellStyle name="Normal 2" xfId="6" xr:uid="{9697486C-8F65-4F82-8CEB-DE9CA491BBD0}"/>
    <cellStyle name="Normal 2 2" xfId="7" xr:uid="{7A51D806-10D3-4A5F-B29A-50C777B930E1}"/>
    <cellStyle name="Normal 3" xfId="8" xr:uid="{6D76B2F6-03C3-4E3A-AEEE-1DDEA3557B07}"/>
    <cellStyle name="Normal 4" xfId="9" xr:uid="{830C0FB7-314E-45A8-AAF0-B61F6379B271}"/>
    <cellStyle name="Output" xfId="4" builtinId="21" customBuiltin="1"/>
    <cellStyle name="Percent" xfId="2" builtinId="5"/>
  </cellStyles>
  <dxfs count="0"/>
  <tableStyles count="0" defaultTableStyle="TableStyleMedium2" defaultPivotStyle="PivotStyleLight16"/>
  <colors>
    <mruColors>
      <color rgb="FF40E0D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3AD89-D755-4E65-BA3B-0853841B5784}">
  <sheetPr>
    <tabColor rgb="FFFFC000"/>
  </sheetPr>
  <dimension ref="A1:AO120"/>
  <sheetViews>
    <sheetView zoomScaleNormal="100" workbookViewId="0">
      <selection activeCell="I66" sqref="I66"/>
    </sheetView>
  </sheetViews>
  <sheetFormatPr defaultRowHeight="15.75" x14ac:dyDescent="0.25"/>
  <cols>
    <col min="1" max="1" width="13.125" style="12" customWidth="1"/>
    <col min="2" max="2" width="11.125" style="2" customWidth="1"/>
    <col min="3" max="3" width="16" style="2" customWidth="1"/>
    <col min="4" max="10" width="16" customWidth="1"/>
    <col min="11" max="11" width="16" style="2" customWidth="1"/>
    <col min="12" max="17" width="9.375" customWidth="1"/>
    <col min="18" max="18" width="7.5" customWidth="1"/>
    <col min="19" max="22" width="7.125" customWidth="1"/>
    <col min="23" max="24" width="8.5" customWidth="1"/>
    <col min="28" max="29" width="9" customWidth="1"/>
    <col min="31" max="31" width="9.875" bestFit="1" customWidth="1"/>
    <col min="38" max="38" width="9.875" bestFit="1" customWidth="1"/>
  </cols>
  <sheetData>
    <row r="1" spans="1:30" ht="31.5" customHeight="1" x14ac:dyDescent="0.25">
      <c r="A1" s="11" t="s">
        <v>31</v>
      </c>
      <c r="B1" s="2" t="s">
        <v>30</v>
      </c>
      <c r="C1" s="1" t="s">
        <v>452</v>
      </c>
      <c r="D1" s="1" t="s">
        <v>20</v>
      </c>
      <c r="E1" s="2" t="s">
        <v>22</v>
      </c>
      <c r="F1" s="2" t="s">
        <v>24</v>
      </c>
      <c r="G1" s="1" t="s">
        <v>21</v>
      </c>
      <c r="H1" s="2" t="s">
        <v>23</v>
      </c>
      <c r="I1" s="2" t="s">
        <v>25</v>
      </c>
      <c r="K1"/>
    </row>
    <row r="2" spans="1:30" x14ac:dyDescent="0.25">
      <c r="A2" s="15" t="s">
        <v>5</v>
      </c>
      <c r="B2" s="2" t="s">
        <v>26</v>
      </c>
      <c r="C2" s="28">
        <v>1200</v>
      </c>
      <c r="D2" s="28">
        <v>928.45</v>
      </c>
      <c r="E2" s="28">
        <v>788.93</v>
      </c>
      <c r="F2" s="28">
        <v>670.74</v>
      </c>
      <c r="G2" s="28">
        <v>754.53</v>
      </c>
      <c r="H2" s="28">
        <v>558.35</v>
      </c>
      <c r="I2" s="28">
        <v>517.1</v>
      </c>
      <c r="K2"/>
      <c r="Q2" s="4"/>
      <c r="R2" s="4"/>
      <c r="S2" s="4"/>
      <c r="T2" s="4"/>
      <c r="U2" s="4"/>
      <c r="V2" s="4"/>
      <c r="W2" s="4"/>
      <c r="Y2" s="4"/>
      <c r="AA2" s="4"/>
      <c r="AD2" s="4"/>
    </row>
    <row r="3" spans="1:30" x14ac:dyDescent="0.25">
      <c r="A3" s="15" t="s">
        <v>5</v>
      </c>
      <c r="B3" s="2" t="s">
        <v>27</v>
      </c>
      <c r="C3" s="22">
        <v>0.05</v>
      </c>
      <c r="D3" s="22">
        <v>0.05</v>
      </c>
      <c r="E3" s="22">
        <v>0.05</v>
      </c>
      <c r="F3" s="22">
        <v>0.05</v>
      </c>
      <c r="G3" s="22">
        <v>0.05</v>
      </c>
      <c r="H3" s="22">
        <v>0.05</v>
      </c>
      <c r="I3" s="22">
        <v>0.05</v>
      </c>
      <c r="K3"/>
      <c r="Q3" s="2"/>
      <c r="R3" s="2"/>
      <c r="S3" s="2"/>
      <c r="T3" s="2"/>
      <c r="V3" s="2"/>
      <c r="W3" s="2"/>
      <c r="Y3" s="2"/>
      <c r="AA3" s="2"/>
      <c r="AD3" s="2"/>
    </row>
    <row r="4" spans="1:30" x14ac:dyDescent="0.25">
      <c r="A4" s="15" t="s">
        <v>5</v>
      </c>
      <c r="B4" s="2" t="s">
        <v>28</v>
      </c>
      <c r="C4" s="2">
        <v>60000</v>
      </c>
      <c r="D4" s="5">
        <f t="shared" ref="D4:F4" si="0">$C4+(G4-$C4)*8/28</f>
        <v>71428.571428571435</v>
      </c>
      <c r="E4" s="5">
        <f t="shared" si="0"/>
        <v>74285.71428571429</v>
      </c>
      <c r="F4" s="5">
        <f t="shared" si="0"/>
        <v>78571.42857142858</v>
      </c>
      <c r="G4" s="2">
        <v>100000</v>
      </c>
      <c r="H4" s="2">
        <v>110000</v>
      </c>
      <c r="I4" s="2">
        <v>125000</v>
      </c>
      <c r="K4"/>
      <c r="Q4" s="2"/>
      <c r="R4" s="9"/>
      <c r="S4" s="9"/>
      <c r="T4" s="9"/>
      <c r="V4" s="2"/>
      <c r="W4" s="2"/>
      <c r="Y4" s="2"/>
      <c r="AA4" s="6"/>
      <c r="AD4" s="6"/>
    </row>
    <row r="5" spans="1:30" x14ac:dyDescent="0.25">
      <c r="A5" s="15" t="s">
        <v>5</v>
      </c>
      <c r="B5" s="2" t="s">
        <v>29</v>
      </c>
      <c r="C5" s="22">
        <v>0.57999999999999996</v>
      </c>
      <c r="D5" s="22">
        <v>0.61428571428571421</v>
      </c>
      <c r="E5" s="22">
        <v>0.62285714285714278</v>
      </c>
      <c r="F5" s="22">
        <v>0.62857142857142856</v>
      </c>
      <c r="G5" s="22">
        <v>0.7</v>
      </c>
      <c r="H5" s="22">
        <v>0.73</v>
      </c>
      <c r="I5" s="22">
        <v>0.75</v>
      </c>
      <c r="K5"/>
      <c r="Q5" s="5"/>
      <c r="R5" s="9"/>
      <c r="S5" s="9"/>
      <c r="T5" s="9"/>
      <c r="U5" s="6"/>
      <c r="V5" s="6"/>
      <c r="W5" s="6"/>
      <c r="Y5" s="2"/>
      <c r="AA5" s="6"/>
      <c r="AD5" s="6"/>
    </row>
    <row r="6" spans="1:30" ht="15.75" customHeight="1" x14ac:dyDescent="0.25">
      <c r="A6" s="16" t="s">
        <v>6</v>
      </c>
      <c r="B6" s="2" t="s">
        <v>26</v>
      </c>
      <c r="C6" s="5">
        <v>800</v>
      </c>
      <c r="D6" s="5">
        <v>690.91</v>
      </c>
      <c r="E6" s="5">
        <v>629.52</v>
      </c>
      <c r="F6" s="5">
        <v>573.76</v>
      </c>
      <c r="G6" s="5">
        <v>613.67999999999995</v>
      </c>
      <c r="H6" s="5">
        <v>516.67999999999995</v>
      </c>
      <c r="I6" s="5">
        <v>494.51</v>
      </c>
      <c r="K6"/>
      <c r="Q6" s="2"/>
      <c r="R6" s="9"/>
      <c r="S6" s="9"/>
      <c r="T6" s="9"/>
      <c r="U6" s="6"/>
      <c r="V6" s="6"/>
      <c r="W6" s="6"/>
      <c r="Y6" s="2"/>
      <c r="AA6" s="6"/>
      <c r="AD6" s="6"/>
    </row>
    <row r="7" spans="1:30" x14ac:dyDescent="0.25">
      <c r="A7" s="16" t="s">
        <v>6</v>
      </c>
      <c r="B7" s="1" t="s">
        <v>27</v>
      </c>
      <c r="C7" s="10">
        <v>0.03</v>
      </c>
      <c r="D7" s="10">
        <v>0.03</v>
      </c>
      <c r="E7" s="10">
        <v>0.03</v>
      </c>
      <c r="F7" s="10">
        <v>0.03</v>
      </c>
      <c r="G7" s="10">
        <v>0.03</v>
      </c>
      <c r="H7" s="10">
        <v>0.03</v>
      </c>
      <c r="I7" s="10">
        <v>0.03</v>
      </c>
      <c r="K7"/>
      <c r="Q7" s="2"/>
      <c r="R7" s="9"/>
      <c r="S7" s="9"/>
      <c r="T7" s="9"/>
      <c r="U7" s="6"/>
      <c r="V7" s="6"/>
      <c r="W7" s="6"/>
      <c r="Y7" s="2"/>
      <c r="AA7" s="6"/>
      <c r="AD7" s="6"/>
    </row>
    <row r="8" spans="1:30" x14ac:dyDescent="0.25">
      <c r="A8" s="16" t="s">
        <v>6</v>
      </c>
      <c r="B8" s="1" t="s">
        <v>28</v>
      </c>
      <c r="C8" s="2">
        <v>75000</v>
      </c>
      <c r="D8" s="5">
        <f t="shared" ref="D8:F9" si="1">$C8+(G8-$C8)*8/28</f>
        <v>82142.857142857145</v>
      </c>
      <c r="E8" s="5">
        <f t="shared" si="1"/>
        <v>85000</v>
      </c>
      <c r="F8" s="5">
        <f t="shared" si="1"/>
        <v>89285.71428571429</v>
      </c>
      <c r="G8" s="9">
        <v>100000</v>
      </c>
      <c r="H8" s="9">
        <v>110000</v>
      </c>
      <c r="I8" s="9">
        <v>125000</v>
      </c>
      <c r="K8"/>
      <c r="Q8" s="2"/>
      <c r="R8" s="5"/>
      <c r="S8" s="5"/>
      <c r="T8" s="5"/>
      <c r="U8" s="6"/>
      <c r="V8" s="6"/>
      <c r="W8" s="6"/>
      <c r="Y8" s="2"/>
      <c r="AA8" s="6"/>
      <c r="AD8" s="6"/>
    </row>
    <row r="9" spans="1:30" x14ac:dyDescent="0.25">
      <c r="A9" s="16" t="s">
        <v>6</v>
      </c>
      <c r="B9" s="2" t="s">
        <v>29</v>
      </c>
      <c r="C9" s="6">
        <v>0.67</v>
      </c>
      <c r="D9" s="6">
        <f t="shared" si="1"/>
        <v>0.6785714285714286</v>
      </c>
      <c r="E9" s="6">
        <f t="shared" si="1"/>
        <v>0.69000000000000006</v>
      </c>
      <c r="F9" s="6">
        <f t="shared" si="1"/>
        <v>0.70142857142857151</v>
      </c>
      <c r="G9" s="6">
        <v>0.7</v>
      </c>
      <c r="H9" s="22">
        <v>0.74</v>
      </c>
      <c r="I9" s="22">
        <v>0.78</v>
      </c>
      <c r="K9"/>
      <c r="Q9" s="2"/>
      <c r="R9" s="5"/>
      <c r="S9" s="5"/>
      <c r="T9" s="5"/>
      <c r="U9" s="6"/>
      <c r="V9" s="6"/>
      <c r="W9" s="6"/>
      <c r="Y9" s="2"/>
      <c r="AA9" s="6"/>
      <c r="AD9" s="6"/>
    </row>
    <row r="10" spans="1:30" x14ac:dyDescent="0.25">
      <c r="A10" s="16" t="s">
        <v>0</v>
      </c>
      <c r="B10" s="2" t="s">
        <v>26</v>
      </c>
      <c r="C10" s="28">
        <v>2500</v>
      </c>
      <c r="D10" s="28">
        <v>2281.11</v>
      </c>
      <c r="E10" s="28">
        <v>1852.84</v>
      </c>
      <c r="F10" s="28">
        <v>1340.5</v>
      </c>
      <c r="G10" s="28">
        <v>2118.23</v>
      </c>
      <c r="H10" s="28">
        <v>1447.45</v>
      </c>
      <c r="I10" s="28">
        <v>1014.43</v>
      </c>
      <c r="Q10" s="2"/>
      <c r="R10" s="5"/>
      <c r="S10" s="5"/>
      <c r="T10" s="5"/>
      <c r="U10" s="6"/>
      <c r="V10" s="6"/>
      <c r="W10" s="6"/>
      <c r="Y10" s="2"/>
      <c r="AA10" s="6"/>
      <c r="AD10" s="6"/>
    </row>
    <row r="11" spans="1:30" x14ac:dyDescent="0.25">
      <c r="A11" s="16" t="s">
        <v>0</v>
      </c>
      <c r="B11" s="1" t="s">
        <v>27</v>
      </c>
      <c r="C11" s="10">
        <v>0.05</v>
      </c>
      <c r="D11" s="10">
        <v>0.05</v>
      </c>
      <c r="E11" s="10">
        <v>0.05</v>
      </c>
      <c r="F11" s="10">
        <v>0.05</v>
      </c>
      <c r="G11" s="10">
        <v>0.05</v>
      </c>
      <c r="H11" s="10">
        <v>0.05</v>
      </c>
      <c r="I11" s="10">
        <v>0.05</v>
      </c>
      <c r="Q11" s="2"/>
      <c r="R11" s="5"/>
      <c r="S11" s="5"/>
      <c r="T11" s="5"/>
      <c r="U11" s="6"/>
      <c r="V11" s="6"/>
      <c r="W11" s="6"/>
      <c r="Y11" s="2"/>
      <c r="AA11" s="6"/>
      <c r="AD11" s="6"/>
    </row>
    <row r="12" spans="1:30" x14ac:dyDescent="0.25">
      <c r="A12" s="16" t="s">
        <v>0</v>
      </c>
      <c r="B12" s="1" t="s">
        <v>28</v>
      </c>
      <c r="C12" s="2">
        <v>20000</v>
      </c>
      <c r="D12" s="5">
        <f t="shared" ref="D12:F13" si="2">$C12+(G12-$C12)*8/28</f>
        <v>37142.857142857145</v>
      </c>
      <c r="E12" s="5">
        <f t="shared" si="2"/>
        <v>38571.428571428572</v>
      </c>
      <c r="F12" s="5">
        <f t="shared" si="2"/>
        <v>40000</v>
      </c>
      <c r="G12" s="9">
        <v>80000</v>
      </c>
      <c r="H12" s="9">
        <v>85000</v>
      </c>
      <c r="I12" s="9">
        <v>90000</v>
      </c>
      <c r="Q12" s="2"/>
      <c r="R12" s="5"/>
      <c r="S12" s="5"/>
      <c r="T12" s="5"/>
      <c r="U12" s="6"/>
      <c r="V12" s="6"/>
      <c r="W12" s="6"/>
      <c r="Y12" s="2"/>
      <c r="AA12" s="6"/>
      <c r="AD12" s="6"/>
    </row>
    <row r="13" spans="1:30" x14ac:dyDescent="0.25">
      <c r="A13" s="16" t="s">
        <v>0</v>
      </c>
      <c r="B13" s="2" t="s">
        <v>29</v>
      </c>
      <c r="C13" s="6">
        <v>0.88</v>
      </c>
      <c r="D13" s="6">
        <f t="shared" si="2"/>
        <v>0.88</v>
      </c>
      <c r="E13" s="6">
        <f t="shared" si="2"/>
        <v>0.88571428571428568</v>
      </c>
      <c r="F13" s="6">
        <f t="shared" si="2"/>
        <v>0.88571428571428568</v>
      </c>
      <c r="G13" s="6">
        <v>0.88</v>
      </c>
      <c r="H13" s="6">
        <v>0.9</v>
      </c>
      <c r="I13" s="6">
        <v>0.9</v>
      </c>
      <c r="Q13" s="2"/>
      <c r="R13" s="5"/>
      <c r="S13" s="5"/>
      <c r="T13" s="5"/>
      <c r="U13" s="6"/>
      <c r="V13" s="6"/>
      <c r="W13" s="6"/>
      <c r="Y13" s="2"/>
      <c r="AA13" s="6"/>
      <c r="AD13" s="6"/>
    </row>
    <row r="14" spans="1:30" s="2" customFormat="1" x14ac:dyDescent="0.25">
      <c r="A14" s="16" t="s">
        <v>3</v>
      </c>
      <c r="B14" s="2" t="s">
        <v>26</v>
      </c>
      <c r="C14" s="28">
        <v>2500</v>
      </c>
      <c r="D14" s="28">
        <v>2306.6999999999998</v>
      </c>
      <c r="E14" s="28">
        <v>1985.82</v>
      </c>
      <c r="F14" s="28">
        <v>1390.26</v>
      </c>
      <c r="G14" s="28">
        <v>1709.58</v>
      </c>
      <c r="H14" s="28">
        <v>995.27</v>
      </c>
      <c r="I14" s="28">
        <v>554.22</v>
      </c>
      <c r="R14" s="5"/>
      <c r="S14" s="5"/>
      <c r="T14" s="5"/>
      <c r="U14" s="6"/>
      <c r="V14" s="6"/>
      <c r="W14" s="6"/>
      <c r="AA14" s="6"/>
      <c r="AD14" s="6"/>
    </row>
    <row r="15" spans="1:30" s="2" customFormat="1" x14ac:dyDescent="0.25">
      <c r="A15" s="16" t="s">
        <v>3</v>
      </c>
      <c r="B15" s="1" t="s">
        <v>27</v>
      </c>
      <c r="C15" s="10">
        <v>0.05</v>
      </c>
      <c r="D15" s="10">
        <v>0.05</v>
      </c>
      <c r="E15" s="10">
        <v>0.05</v>
      </c>
      <c r="F15" s="10">
        <v>0.05</v>
      </c>
      <c r="G15" s="10">
        <v>0.05</v>
      </c>
      <c r="H15" s="10">
        <v>0.05</v>
      </c>
      <c r="I15" s="10">
        <v>0.05</v>
      </c>
      <c r="R15" s="5"/>
      <c r="S15" s="5"/>
      <c r="T15" s="5"/>
      <c r="U15" s="6"/>
      <c r="V15" s="6"/>
      <c r="W15" s="6"/>
      <c r="AA15" s="6"/>
      <c r="AD15" s="6"/>
    </row>
    <row r="16" spans="1:30" s="2" customFormat="1" x14ac:dyDescent="0.25">
      <c r="A16" s="16" t="s">
        <v>3</v>
      </c>
      <c r="B16" s="1" t="s">
        <v>28</v>
      </c>
      <c r="C16" s="2">
        <v>20000</v>
      </c>
      <c r="D16" s="5">
        <f t="shared" ref="D16:F17" si="3">$C16+(G16-$C16)*8/28</f>
        <v>37142.857142857145</v>
      </c>
      <c r="E16" s="5">
        <f t="shared" si="3"/>
        <v>38571.428571428572</v>
      </c>
      <c r="F16" s="5">
        <f t="shared" si="3"/>
        <v>40000</v>
      </c>
      <c r="G16" s="5">
        <v>80000</v>
      </c>
      <c r="H16" s="5">
        <v>85000</v>
      </c>
      <c r="I16" s="5">
        <v>90000</v>
      </c>
      <c r="R16" s="5"/>
      <c r="S16" s="5"/>
      <c r="T16" s="5"/>
      <c r="U16" s="6"/>
      <c r="V16" s="6"/>
      <c r="W16" s="6"/>
      <c r="AA16" s="6"/>
      <c r="AD16" s="6"/>
    </row>
    <row r="17" spans="1:41" s="2" customFormat="1" x14ac:dyDescent="0.25">
      <c r="A17" s="16" t="s">
        <v>3</v>
      </c>
      <c r="B17" s="2" t="s">
        <v>29</v>
      </c>
      <c r="C17" s="6">
        <v>0.88</v>
      </c>
      <c r="D17" s="6">
        <f t="shared" si="3"/>
        <v>0.88</v>
      </c>
      <c r="E17" s="6">
        <f t="shared" si="3"/>
        <v>0.88571428571428568</v>
      </c>
      <c r="F17" s="6">
        <f t="shared" si="3"/>
        <v>0.88571428571428568</v>
      </c>
      <c r="G17" s="6">
        <v>0.88</v>
      </c>
      <c r="H17" s="6">
        <v>0.9</v>
      </c>
      <c r="I17" s="6">
        <v>0.9</v>
      </c>
      <c r="R17" s="5"/>
      <c r="S17" s="5"/>
      <c r="T17" s="5"/>
      <c r="U17" s="6"/>
      <c r="V17" s="6"/>
      <c r="W17" s="6"/>
      <c r="AA17" s="6"/>
      <c r="AD17" s="6"/>
    </row>
    <row r="18" spans="1:41" s="2" customFormat="1" x14ac:dyDescent="0.25">
      <c r="A18" s="16" t="s">
        <v>4</v>
      </c>
      <c r="B18" s="2" t="s">
        <v>26</v>
      </c>
      <c r="C18" s="28">
        <v>500</v>
      </c>
      <c r="D18" s="28">
        <v>445.63</v>
      </c>
      <c r="E18" s="28">
        <v>397.16</v>
      </c>
      <c r="F18" s="28">
        <v>353.97</v>
      </c>
      <c r="G18" s="28">
        <v>441.58</v>
      </c>
      <c r="H18" s="28">
        <v>370.57</v>
      </c>
      <c r="I18" s="28">
        <v>300.19</v>
      </c>
      <c r="R18" s="5"/>
      <c r="S18" s="5"/>
      <c r="T18" s="5"/>
      <c r="U18" s="6"/>
      <c r="V18" s="6"/>
      <c r="W18" s="6"/>
      <c r="AA18" s="6"/>
      <c r="AD18" s="6"/>
    </row>
    <row r="19" spans="1:41" s="2" customFormat="1" x14ac:dyDescent="0.25">
      <c r="A19" s="16" t="s">
        <v>4</v>
      </c>
      <c r="B19" s="1" t="s">
        <v>27</v>
      </c>
      <c r="C19" s="10">
        <v>0.05</v>
      </c>
      <c r="D19" s="10">
        <v>0.05</v>
      </c>
      <c r="E19" s="10">
        <v>0.05</v>
      </c>
      <c r="F19" s="10">
        <v>0.05</v>
      </c>
      <c r="G19" s="10">
        <v>0.05</v>
      </c>
      <c r="H19" s="10">
        <v>0.05</v>
      </c>
      <c r="I19" s="10">
        <v>0.05</v>
      </c>
      <c r="R19" s="5"/>
      <c r="S19" s="5"/>
      <c r="T19" s="5"/>
      <c r="U19" s="6"/>
      <c r="V19" s="6"/>
      <c r="W19" s="6"/>
      <c r="AA19" s="6"/>
      <c r="AD19" s="6"/>
    </row>
    <row r="20" spans="1:41" s="2" customFormat="1" x14ac:dyDescent="0.25">
      <c r="A20" s="16" t="s">
        <v>4</v>
      </c>
      <c r="B20" s="1" t="s">
        <v>28</v>
      </c>
      <c r="C20" s="2">
        <v>87600</v>
      </c>
      <c r="D20" s="5">
        <f t="shared" ref="D20:F20" si="4">$C20+(G20-$C20)*8/28</f>
        <v>87600</v>
      </c>
      <c r="E20" s="5">
        <f t="shared" si="4"/>
        <v>87600</v>
      </c>
      <c r="F20" s="5">
        <f t="shared" si="4"/>
        <v>87600</v>
      </c>
      <c r="G20" s="5">
        <v>87600</v>
      </c>
      <c r="H20" s="5">
        <v>87600</v>
      </c>
      <c r="I20" s="5">
        <v>87600</v>
      </c>
      <c r="R20" s="5"/>
      <c r="S20" s="5"/>
      <c r="T20" s="5"/>
      <c r="U20" s="6"/>
      <c r="V20" s="6"/>
      <c r="W20" s="6"/>
      <c r="AA20" s="6"/>
      <c r="AD20" s="6"/>
    </row>
    <row r="21" spans="1:41" s="2" customFormat="1" x14ac:dyDescent="0.25">
      <c r="A21" s="16" t="s">
        <v>4</v>
      </c>
      <c r="B21" s="2" t="s">
        <v>29</v>
      </c>
      <c r="C21" s="6">
        <v>0.43</v>
      </c>
      <c r="D21" s="6">
        <v>0.53</v>
      </c>
      <c r="E21" s="22">
        <v>0.53</v>
      </c>
      <c r="F21" s="22">
        <v>0.53</v>
      </c>
      <c r="G21" s="6">
        <v>0.63</v>
      </c>
      <c r="H21" s="22">
        <v>0.63</v>
      </c>
      <c r="I21" s="22">
        <v>0.63</v>
      </c>
      <c r="R21" s="5"/>
      <c r="S21" s="5"/>
      <c r="T21" s="5"/>
      <c r="U21" s="6"/>
      <c r="V21" s="6"/>
      <c r="W21" s="6"/>
      <c r="AA21" s="6"/>
      <c r="AD21" s="6"/>
    </row>
    <row r="22" spans="1:41" s="2" customFormat="1" x14ac:dyDescent="0.25">
      <c r="A22" s="16" t="s">
        <v>9</v>
      </c>
      <c r="B22" s="2" t="s">
        <v>26</v>
      </c>
      <c r="C22" s="28">
        <v>1674</v>
      </c>
      <c r="D22" s="28">
        <v>1591.55</v>
      </c>
      <c r="E22" s="28">
        <v>1376.52</v>
      </c>
      <c r="F22" s="28">
        <v>1173.3699999999999</v>
      </c>
      <c r="G22" s="28">
        <v>1523.56</v>
      </c>
      <c r="H22" s="28">
        <v>1203.99</v>
      </c>
      <c r="I22" s="28">
        <v>929.55</v>
      </c>
      <c r="R22" s="5"/>
      <c r="S22" s="5"/>
      <c r="T22" s="5"/>
      <c r="U22" s="6"/>
      <c r="V22" s="6"/>
      <c r="W22" s="6"/>
      <c r="AA22" s="6"/>
      <c r="AD22" s="6"/>
    </row>
    <row r="23" spans="1:41" s="2" customFormat="1" x14ac:dyDescent="0.25">
      <c r="A23" s="16" t="s">
        <v>9</v>
      </c>
      <c r="B23" s="1" t="s">
        <v>27</v>
      </c>
      <c r="C23" s="10">
        <v>0.05</v>
      </c>
      <c r="D23" s="10">
        <v>0.05</v>
      </c>
      <c r="E23" s="10">
        <v>0.05</v>
      </c>
      <c r="F23" s="10">
        <v>0.05</v>
      </c>
      <c r="G23" s="10">
        <v>0.05</v>
      </c>
      <c r="H23" s="10">
        <v>0.05</v>
      </c>
      <c r="I23" s="10">
        <v>0.05</v>
      </c>
      <c r="R23" s="5"/>
      <c r="S23" s="5"/>
      <c r="T23" s="5"/>
      <c r="U23" s="6"/>
      <c r="V23" s="6"/>
      <c r="W23" s="6"/>
      <c r="AA23" s="6"/>
      <c r="AD23" s="6"/>
    </row>
    <row r="24" spans="1:41" s="2" customFormat="1" x14ac:dyDescent="0.25">
      <c r="A24" s="16" t="s">
        <v>9</v>
      </c>
      <c r="B24" s="1" t="s">
        <v>28</v>
      </c>
      <c r="C24" s="2">
        <v>219000</v>
      </c>
      <c r="D24" s="5">
        <f t="shared" ref="D24:F25" si="5">$C24+(G24-$C24)*8/28</f>
        <v>219000</v>
      </c>
      <c r="E24" s="5">
        <f t="shared" si="5"/>
        <v>219000</v>
      </c>
      <c r="F24" s="5">
        <f t="shared" si="5"/>
        <v>219000</v>
      </c>
      <c r="G24" s="5">
        <v>219000</v>
      </c>
      <c r="H24" s="5">
        <v>219000</v>
      </c>
      <c r="I24" s="5">
        <v>219000</v>
      </c>
      <c r="R24" s="5"/>
      <c r="S24" s="5"/>
      <c r="T24" s="5"/>
      <c r="U24" s="6"/>
      <c r="V24" s="6"/>
      <c r="W24" s="6"/>
      <c r="AA24" s="6"/>
      <c r="AD24" s="6"/>
    </row>
    <row r="25" spans="1:41" x14ac:dyDescent="0.25">
      <c r="A25" s="16" t="s">
        <v>9</v>
      </c>
      <c r="B25" s="2" t="s">
        <v>29</v>
      </c>
      <c r="C25" s="6">
        <v>0.7</v>
      </c>
      <c r="D25" s="6">
        <f t="shared" si="5"/>
        <v>0.7</v>
      </c>
      <c r="E25" s="6">
        <f t="shared" si="5"/>
        <v>0.74285714285714277</v>
      </c>
      <c r="F25" s="6">
        <f t="shared" si="5"/>
        <v>0.74285714285714277</v>
      </c>
      <c r="G25" s="6">
        <v>0.7</v>
      </c>
      <c r="H25" s="6">
        <v>0.85</v>
      </c>
      <c r="I25" s="6">
        <v>0.85</v>
      </c>
      <c r="Q25" s="2"/>
      <c r="R25" s="5"/>
      <c r="S25" s="5"/>
      <c r="T25" s="5"/>
      <c r="U25" s="6"/>
      <c r="V25" s="6"/>
      <c r="W25" s="6"/>
      <c r="Y25" s="2"/>
      <c r="AA25" s="6"/>
      <c r="AD25" s="6"/>
    </row>
    <row r="26" spans="1:41" x14ac:dyDescent="0.25">
      <c r="A26" s="16" t="s">
        <v>10</v>
      </c>
      <c r="B26" s="2" t="s">
        <v>26</v>
      </c>
      <c r="C26" s="28">
        <v>1307</v>
      </c>
      <c r="D26" s="28">
        <v>1253.76</v>
      </c>
      <c r="E26" s="28">
        <v>1087.1199999999999</v>
      </c>
      <c r="F26" s="28">
        <v>911.46</v>
      </c>
      <c r="G26" s="28">
        <v>1194.6600000000001</v>
      </c>
      <c r="H26" s="28">
        <v>941.94</v>
      </c>
      <c r="I26" s="28">
        <v>739.39</v>
      </c>
    </row>
    <row r="27" spans="1:41" x14ac:dyDescent="0.25">
      <c r="A27" s="16" t="s">
        <v>10</v>
      </c>
      <c r="B27" s="1" t="s">
        <v>27</v>
      </c>
      <c r="C27" s="10">
        <v>0.05</v>
      </c>
      <c r="D27" s="10">
        <v>0.05</v>
      </c>
      <c r="E27" s="10">
        <v>0.05</v>
      </c>
      <c r="F27" s="10">
        <v>0.05</v>
      </c>
      <c r="G27" s="10">
        <v>0.05</v>
      </c>
      <c r="H27" s="10">
        <v>0.05</v>
      </c>
      <c r="I27" s="10">
        <v>0.05</v>
      </c>
    </row>
    <row r="28" spans="1:41" x14ac:dyDescent="0.25">
      <c r="A28" s="16" t="s">
        <v>10</v>
      </c>
      <c r="B28" s="1" t="s">
        <v>28</v>
      </c>
      <c r="C28" s="2">
        <v>219000</v>
      </c>
      <c r="D28" s="5">
        <f t="shared" ref="D28:F29" si="6">$C28+(G28-$C28)*8/28</f>
        <v>219000</v>
      </c>
      <c r="E28" s="5">
        <f t="shared" si="6"/>
        <v>219000</v>
      </c>
      <c r="F28" s="5">
        <f t="shared" si="6"/>
        <v>219000</v>
      </c>
      <c r="G28" s="5">
        <v>219000</v>
      </c>
      <c r="H28" s="5">
        <v>219000</v>
      </c>
      <c r="I28" s="5">
        <v>219000</v>
      </c>
      <c r="Q28" s="2"/>
      <c r="R28" s="2"/>
      <c r="S28" s="2"/>
      <c r="T28" s="4"/>
      <c r="U28" s="4"/>
      <c r="V28" s="4"/>
      <c r="W28" s="4"/>
      <c r="X28" s="4"/>
      <c r="Y28" s="4"/>
      <c r="Z28" s="4"/>
      <c r="AA28" s="4"/>
      <c r="AH28" s="4"/>
      <c r="AO28" s="2"/>
    </row>
    <row r="29" spans="1:41" x14ac:dyDescent="0.25">
      <c r="A29" s="16" t="s">
        <v>10</v>
      </c>
      <c r="B29" s="2" t="s">
        <v>29</v>
      </c>
      <c r="C29" s="6">
        <v>0.7</v>
      </c>
      <c r="D29" s="6">
        <f t="shared" si="6"/>
        <v>0.7</v>
      </c>
      <c r="E29" s="6">
        <f t="shared" si="6"/>
        <v>0.7142857142857143</v>
      </c>
      <c r="F29" s="6">
        <f t="shared" si="6"/>
        <v>0.7142857142857143</v>
      </c>
      <c r="G29" s="6">
        <v>0.7</v>
      </c>
      <c r="H29" s="6">
        <v>0.75</v>
      </c>
      <c r="I29" s="6">
        <v>0.75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H29" s="2"/>
    </row>
    <row r="30" spans="1:41" x14ac:dyDescent="0.25">
      <c r="A30" s="16" t="s">
        <v>1</v>
      </c>
      <c r="B30" s="2" t="s">
        <v>26</v>
      </c>
      <c r="C30" s="28">
        <v>1200</v>
      </c>
      <c r="D30" s="28">
        <v>1159.1199999999999</v>
      </c>
      <c r="E30" s="28">
        <v>974.7</v>
      </c>
      <c r="F30" s="28">
        <v>777.84</v>
      </c>
      <c r="G30" s="28">
        <v>1081.5</v>
      </c>
      <c r="H30" s="28">
        <v>802.35</v>
      </c>
      <c r="I30" s="28">
        <v>612.03</v>
      </c>
      <c r="Q30" s="2"/>
      <c r="R30" s="6"/>
      <c r="S30" s="2"/>
      <c r="T30" s="5"/>
      <c r="U30" s="5"/>
      <c r="V30" s="5"/>
      <c r="W30" s="5"/>
      <c r="X30" s="2"/>
      <c r="Y30" s="2"/>
      <c r="Z30" s="2"/>
      <c r="AA30" s="5"/>
      <c r="AH30" s="5"/>
    </row>
    <row r="31" spans="1:41" x14ac:dyDescent="0.25">
      <c r="A31" s="16" t="s">
        <v>1</v>
      </c>
      <c r="B31" s="1" t="s">
        <v>27</v>
      </c>
      <c r="C31" s="10">
        <v>0.05</v>
      </c>
      <c r="D31" s="10">
        <v>0.05</v>
      </c>
      <c r="E31" s="10">
        <v>0.05</v>
      </c>
      <c r="F31" s="10">
        <v>0.05</v>
      </c>
      <c r="G31" s="10">
        <v>0.05</v>
      </c>
      <c r="H31" s="10">
        <v>0.05</v>
      </c>
      <c r="I31" s="10">
        <v>0.05</v>
      </c>
      <c r="Q31" s="2"/>
      <c r="R31" s="6"/>
      <c r="S31" s="4"/>
      <c r="T31" s="5"/>
      <c r="AH31" s="5"/>
    </row>
    <row r="32" spans="1:41" x14ac:dyDescent="0.25">
      <c r="A32" s="16" t="s">
        <v>1</v>
      </c>
      <c r="B32" s="1" t="s">
        <v>28</v>
      </c>
      <c r="C32" s="2">
        <v>219000</v>
      </c>
      <c r="D32" s="5">
        <f t="shared" ref="D32:F33" si="7">$C32+(G32-$C32)*8/28</f>
        <v>219000</v>
      </c>
      <c r="E32" s="5">
        <f t="shared" si="7"/>
        <v>219000</v>
      </c>
      <c r="F32" s="5">
        <f t="shared" si="7"/>
        <v>219000</v>
      </c>
      <c r="G32" s="5">
        <v>219000</v>
      </c>
      <c r="H32" s="5">
        <v>219000</v>
      </c>
      <c r="I32" s="5">
        <v>219000</v>
      </c>
      <c r="Q32" s="2"/>
      <c r="S32" s="4"/>
      <c r="AA32" s="5"/>
      <c r="AH32" s="5"/>
    </row>
    <row r="33" spans="1:34" x14ac:dyDescent="0.25">
      <c r="A33" s="16" t="s">
        <v>1</v>
      </c>
      <c r="B33" s="2" t="s">
        <v>29</v>
      </c>
      <c r="C33" s="6">
        <v>0.75</v>
      </c>
      <c r="D33" s="6">
        <f t="shared" si="7"/>
        <v>0.75</v>
      </c>
      <c r="E33" s="6">
        <f t="shared" si="7"/>
        <v>0.75</v>
      </c>
      <c r="F33" s="6">
        <f t="shared" si="7"/>
        <v>0.75</v>
      </c>
      <c r="G33" s="6">
        <v>0.75</v>
      </c>
      <c r="H33" s="6">
        <v>0.75</v>
      </c>
      <c r="I33" s="6">
        <v>0.75</v>
      </c>
      <c r="Q33" s="2"/>
      <c r="S33" s="4"/>
      <c r="AA33" s="5"/>
      <c r="AH33" s="5"/>
    </row>
    <row r="34" spans="1:34" x14ac:dyDescent="0.25">
      <c r="A34" s="16" t="s">
        <v>17</v>
      </c>
      <c r="B34" s="2" t="s">
        <v>26</v>
      </c>
      <c r="C34" s="28">
        <v>1500</v>
      </c>
      <c r="D34" s="28">
        <v>1384.02</v>
      </c>
      <c r="E34" s="28">
        <v>1111.7</v>
      </c>
      <c r="F34" s="28">
        <v>862.55</v>
      </c>
      <c r="G34" s="28">
        <v>1099.3699999999999</v>
      </c>
      <c r="H34" s="28">
        <v>673.56</v>
      </c>
      <c r="I34" s="28">
        <v>418.07</v>
      </c>
      <c r="Q34" s="2"/>
      <c r="S34" s="8"/>
      <c r="AA34" s="5"/>
      <c r="AH34" s="5"/>
    </row>
    <row r="35" spans="1:34" x14ac:dyDescent="0.25">
      <c r="A35" s="16" t="s">
        <v>17</v>
      </c>
      <c r="B35" s="1" t="s">
        <v>27</v>
      </c>
      <c r="C35" s="10">
        <v>0.05</v>
      </c>
      <c r="D35" s="10">
        <v>0.05</v>
      </c>
      <c r="E35" s="10">
        <v>0.05</v>
      </c>
      <c r="F35" s="10">
        <v>0.05</v>
      </c>
      <c r="G35" s="10">
        <v>0.05</v>
      </c>
      <c r="H35" s="10">
        <v>0.05</v>
      </c>
      <c r="I35" s="10">
        <v>0.05</v>
      </c>
      <c r="Q35" s="2"/>
      <c r="S35" s="8"/>
      <c r="AA35" s="5"/>
      <c r="AH35" s="5"/>
    </row>
    <row r="36" spans="1:34" x14ac:dyDescent="0.25">
      <c r="A36" s="16" t="s">
        <v>17</v>
      </c>
      <c r="B36" s="1" t="s">
        <v>28</v>
      </c>
      <c r="C36" s="2">
        <v>219000</v>
      </c>
      <c r="D36" s="5">
        <f t="shared" ref="D36:F37" si="8">$C36+(G36-$C36)*8/28</f>
        <v>219000</v>
      </c>
      <c r="E36" s="5">
        <f t="shared" si="8"/>
        <v>219000</v>
      </c>
      <c r="F36" s="5">
        <f t="shared" si="8"/>
        <v>219000</v>
      </c>
      <c r="G36" s="5">
        <v>219000</v>
      </c>
      <c r="H36" s="5">
        <v>219000</v>
      </c>
      <c r="I36" s="5">
        <v>219000</v>
      </c>
      <c r="Q36" s="2"/>
      <c r="S36" s="8"/>
      <c r="AA36" s="5"/>
      <c r="AH36" s="5"/>
    </row>
    <row r="37" spans="1:34" x14ac:dyDescent="0.25">
      <c r="A37" s="16" t="s">
        <v>17</v>
      </c>
      <c r="B37" s="2" t="s">
        <v>29</v>
      </c>
      <c r="C37" s="6">
        <v>0.6</v>
      </c>
      <c r="D37" s="6">
        <f t="shared" si="8"/>
        <v>0.6</v>
      </c>
      <c r="E37" s="6">
        <f t="shared" si="8"/>
        <v>0.62857142857142856</v>
      </c>
      <c r="F37" s="6">
        <f t="shared" si="8"/>
        <v>0.65714285714285714</v>
      </c>
      <c r="G37" s="6">
        <v>0.6</v>
      </c>
      <c r="H37" s="6">
        <v>0.7</v>
      </c>
      <c r="I37" s="6">
        <v>0.8</v>
      </c>
      <c r="Q37" s="2"/>
      <c r="S37" s="8"/>
      <c r="AA37" s="5"/>
      <c r="AH37" s="5"/>
    </row>
    <row r="38" spans="1:34" x14ac:dyDescent="0.25">
      <c r="A38" s="16" t="s">
        <v>11</v>
      </c>
      <c r="B38" s="2" t="s">
        <v>26</v>
      </c>
      <c r="C38" s="28">
        <v>800</v>
      </c>
      <c r="D38" s="28">
        <v>746.6</v>
      </c>
      <c r="E38" s="28">
        <v>553.46</v>
      </c>
      <c r="F38" s="28">
        <v>401.75</v>
      </c>
      <c r="G38" s="28">
        <v>682.43</v>
      </c>
      <c r="H38" s="28">
        <v>460.35</v>
      </c>
      <c r="I38" s="28">
        <v>282.52999999999997</v>
      </c>
      <c r="J38" s="20"/>
      <c r="Q38" s="2"/>
      <c r="S38" s="8"/>
      <c r="AA38" s="5"/>
      <c r="AH38" s="5"/>
    </row>
    <row r="39" spans="1:34" x14ac:dyDescent="0.25">
      <c r="A39" s="16" t="s">
        <v>11</v>
      </c>
      <c r="B39" s="1" t="s">
        <v>27</v>
      </c>
      <c r="C39" s="10">
        <v>0.06</v>
      </c>
      <c r="D39" s="10">
        <v>0.06</v>
      </c>
      <c r="E39" s="10">
        <v>0.06</v>
      </c>
      <c r="F39" s="10">
        <v>0.06</v>
      </c>
      <c r="G39" s="10">
        <v>0.06</v>
      </c>
      <c r="H39" s="10">
        <v>0.06</v>
      </c>
      <c r="I39" s="10">
        <v>0.06</v>
      </c>
      <c r="Q39" s="2"/>
      <c r="S39" s="4"/>
      <c r="AA39" s="5"/>
      <c r="AH39" s="5"/>
    </row>
    <row r="40" spans="1:34" x14ac:dyDescent="0.25">
      <c r="A40" s="16" t="s">
        <v>11</v>
      </c>
      <c r="B40" s="1" t="s">
        <v>28</v>
      </c>
      <c r="C40" s="2">
        <v>262800</v>
      </c>
      <c r="D40" s="5">
        <f t="shared" ref="D40:F41" si="9">$C40+(G40-$C40)*8/28</f>
        <v>262800</v>
      </c>
      <c r="E40" s="5">
        <f t="shared" si="9"/>
        <v>262800</v>
      </c>
      <c r="F40" s="5">
        <f t="shared" si="9"/>
        <v>262800</v>
      </c>
      <c r="G40" s="5">
        <v>262800</v>
      </c>
      <c r="H40" s="5">
        <v>262800</v>
      </c>
      <c r="I40" s="5">
        <v>262800</v>
      </c>
      <c r="Q40" s="2"/>
      <c r="S40" s="8"/>
      <c r="AA40" s="5"/>
      <c r="AH40" s="5"/>
    </row>
    <row r="41" spans="1:34" x14ac:dyDescent="0.25">
      <c r="A41" s="16" t="s">
        <v>11</v>
      </c>
      <c r="B41" s="2" t="s">
        <v>29</v>
      </c>
      <c r="C41" s="6">
        <v>0.6</v>
      </c>
      <c r="D41" s="6">
        <f t="shared" si="9"/>
        <v>0.6</v>
      </c>
      <c r="E41" s="6">
        <f t="shared" si="9"/>
        <v>0.6</v>
      </c>
      <c r="F41" s="6">
        <f t="shared" si="9"/>
        <v>0.6</v>
      </c>
      <c r="G41" s="6">
        <v>0.6</v>
      </c>
      <c r="H41" s="6">
        <v>0.6</v>
      </c>
      <c r="I41" s="6">
        <v>0.6</v>
      </c>
      <c r="Q41" s="2"/>
      <c r="S41" s="8"/>
      <c r="AA41" s="5"/>
      <c r="AH41" s="5"/>
    </row>
    <row r="42" spans="1:34" x14ac:dyDescent="0.25">
      <c r="A42" s="16" t="s">
        <v>12</v>
      </c>
      <c r="B42" s="2" t="s">
        <v>26</v>
      </c>
      <c r="C42" s="28">
        <v>1030</v>
      </c>
      <c r="D42" s="28">
        <v>886.72</v>
      </c>
      <c r="E42" s="28">
        <v>649.89</v>
      </c>
      <c r="F42" s="28">
        <v>465.25</v>
      </c>
      <c r="G42" s="28">
        <v>704.35</v>
      </c>
      <c r="H42" s="28">
        <v>410.05</v>
      </c>
      <c r="I42" s="28">
        <v>219.42</v>
      </c>
      <c r="Q42" s="2"/>
      <c r="S42" s="8"/>
      <c r="AA42" s="5"/>
      <c r="AH42" s="5"/>
    </row>
    <row r="43" spans="1:34" x14ac:dyDescent="0.25">
      <c r="A43" s="16" t="s">
        <v>12</v>
      </c>
      <c r="B43" s="1" t="s">
        <v>27</v>
      </c>
      <c r="C43" s="10">
        <v>0.05</v>
      </c>
      <c r="D43" s="10">
        <v>0.05</v>
      </c>
      <c r="E43" s="10">
        <v>0.05</v>
      </c>
      <c r="F43" s="10">
        <v>0.05</v>
      </c>
      <c r="G43" s="10">
        <v>0.05</v>
      </c>
      <c r="H43" s="10">
        <v>0.05</v>
      </c>
      <c r="I43" s="10">
        <v>0.05</v>
      </c>
      <c r="Q43" s="2"/>
      <c r="S43" s="8"/>
      <c r="AA43" s="5"/>
      <c r="AH43" s="5"/>
    </row>
    <row r="44" spans="1:34" x14ac:dyDescent="0.25">
      <c r="A44" s="16" t="s">
        <v>12</v>
      </c>
      <c r="B44" s="1" t="s">
        <v>28</v>
      </c>
      <c r="C44" s="2">
        <v>219000</v>
      </c>
      <c r="D44" s="5">
        <f t="shared" ref="D44:F45" si="10">$C44+(G44-$C44)*8/28</f>
        <v>219000</v>
      </c>
      <c r="E44" s="5">
        <f t="shared" si="10"/>
        <v>219000</v>
      </c>
      <c r="F44" s="5">
        <f t="shared" si="10"/>
        <v>219000</v>
      </c>
      <c r="G44" s="5">
        <v>219000</v>
      </c>
      <c r="H44" s="5">
        <v>219000</v>
      </c>
      <c r="I44" s="5">
        <v>219000</v>
      </c>
      <c r="Q44" s="2"/>
      <c r="S44" s="4"/>
      <c r="AA44" s="5"/>
      <c r="AH44" s="5"/>
    </row>
    <row r="45" spans="1:34" x14ac:dyDescent="0.25">
      <c r="A45" s="16" t="s">
        <v>12</v>
      </c>
      <c r="B45" s="2" t="s">
        <v>29</v>
      </c>
      <c r="C45" s="6">
        <v>0.64</v>
      </c>
      <c r="D45" s="6">
        <f t="shared" si="10"/>
        <v>0.64</v>
      </c>
      <c r="E45" s="6">
        <f t="shared" si="10"/>
        <v>0.64</v>
      </c>
      <c r="F45" s="6">
        <f t="shared" si="10"/>
        <v>0.64</v>
      </c>
      <c r="G45" s="6">
        <v>0.64</v>
      </c>
      <c r="H45" s="6">
        <v>0.64</v>
      </c>
      <c r="I45" s="6">
        <v>0.64</v>
      </c>
      <c r="Q45" s="2"/>
      <c r="S45" s="4"/>
      <c r="AA45" s="5"/>
      <c r="AH45" s="5"/>
    </row>
    <row r="46" spans="1:34" x14ac:dyDescent="0.25">
      <c r="A46" s="16" t="s">
        <v>13</v>
      </c>
      <c r="B46" s="2" t="s">
        <v>26</v>
      </c>
      <c r="C46" s="29">
        <v>1800</v>
      </c>
      <c r="D46" s="29">
        <v>1660.83</v>
      </c>
      <c r="E46" s="29">
        <v>1334.04</v>
      </c>
      <c r="F46" s="29">
        <v>1035.06</v>
      </c>
      <c r="G46" s="29">
        <v>1319.24</v>
      </c>
      <c r="H46" s="29">
        <v>841.72</v>
      </c>
      <c r="I46" s="29">
        <v>452.14</v>
      </c>
      <c r="Q46" s="2"/>
      <c r="S46" s="4"/>
      <c r="AA46" s="5"/>
      <c r="AH46" s="5"/>
    </row>
    <row r="47" spans="1:34" x14ac:dyDescent="0.25">
      <c r="A47" s="16" t="s">
        <v>13</v>
      </c>
      <c r="B47" s="1" t="s">
        <v>27</v>
      </c>
      <c r="C47" s="10">
        <v>0.04</v>
      </c>
      <c r="D47" s="10">
        <v>0.04</v>
      </c>
      <c r="E47" s="10">
        <v>0.04</v>
      </c>
      <c r="F47" s="10">
        <v>0.04</v>
      </c>
      <c r="G47" s="10">
        <v>0.04</v>
      </c>
      <c r="H47" s="10">
        <v>0.04</v>
      </c>
      <c r="I47" s="10">
        <v>0.04</v>
      </c>
      <c r="Q47" s="2"/>
      <c r="S47" s="4"/>
      <c r="AA47" s="5"/>
      <c r="AH47" s="5"/>
    </row>
    <row r="48" spans="1:34" x14ac:dyDescent="0.25">
      <c r="A48" s="16" t="s">
        <v>13</v>
      </c>
      <c r="B48" s="1" t="s">
        <v>28</v>
      </c>
      <c r="C48" s="2">
        <v>219000</v>
      </c>
      <c r="D48" s="5">
        <f t="shared" ref="D48:F48" si="11">$C48+(G48-$C48)*8/28</f>
        <v>219000</v>
      </c>
      <c r="E48" s="5">
        <f t="shared" si="11"/>
        <v>219000</v>
      </c>
      <c r="F48" s="5">
        <f t="shared" si="11"/>
        <v>219000</v>
      </c>
      <c r="G48" s="5">
        <v>219000</v>
      </c>
      <c r="H48" s="5">
        <v>219000</v>
      </c>
      <c r="I48" s="5">
        <v>219000</v>
      </c>
      <c r="J48" s="2"/>
      <c r="L48" s="2"/>
      <c r="M48" s="2"/>
      <c r="N48" s="2"/>
      <c r="O48" s="2"/>
      <c r="P48" s="2"/>
      <c r="Q48" s="2"/>
      <c r="S48" s="4"/>
      <c r="AA48" s="5"/>
      <c r="AH48" s="5"/>
    </row>
    <row r="49" spans="1:34" x14ac:dyDescent="0.25">
      <c r="A49" s="16" t="s">
        <v>13</v>
      </c>
      <c r="B49" s="2" t="s">
        <v>29</v>
      </c>
      <c r="C49" s="6">
        <v>0.45</v>
      </c>
      <c r="D49" s="22">
        <v>0.45</v>
      </c>
      <c r="E49" s="22">
        <v>0.45</v>
      </c>
      <c r="F49" s="22">
        <v>0.45</v>
      </c>
      <c r="G49" s="22">
        <v>0.45</v>
      </c>
      <c r="H49" s="22">
        <v>0.45</v>
      </c>
      <c r="I49" s="22">
        <v>0.45</v>
      </c>
      <c r="Q49" s="2"/>
      <c r="S49" s="4"/>
      <c r="AA49" s="5"/>
      <c r="AH49" s="5"/>
    </row>
    <row r="50" spans="1:34" x14ac:dyDescent="0.25">
      <c r="A50" s="16" t="s">
        <v>14</v>
      </c>
      <c r="B50" s="2" t="s">
        <v>26</v>
      </c>
      <c r="C50" s="28">
        <v>1787</v>
      </c>
      <c r="D50" s="28">
        <v>1538.41</v>
      </c>
      <c r="E50" s="28">
        <v>1127.52</v>
      </c>
      <c r="F50" s="28">
        <v>807.18</v>
      </c>
      <c r="G50" s="28">
        <v>1371.11</v>
      </c>
      <c r="H50" s="28">
        <v>895.62</v>
      </c>
      <c r="I50" s="28">
        <v>571.44000000000005</v>
      </c>
      <c r="Q50" s="2"/>
      <c r="S50" s="4"/>
      <c r="AA50" s="5"/>
      <c r="AH50" s="5"/>
    </row>
    <row r="51" spans="1:34" x14ac:dyDescent="0.25">
      <c r="A51" s="16" t="s">
        <v>14</v>
      </c>
      <c r="B51" s="1" t="s">
        <v>27</v>
      </c>
      <c r="C51" s="10">
        <v>0.05</v>
      </c>
      <c r="D51" s="10">
        <v>0.05</v>
      </c>
      <c r="E51" s="10">
        <v>0.05</v>
      </c>
      <c r="F51" s="10">
        <v>0.05</v>
      </c>
      <c r="G51" s="10">
        <v>0.05</v>
      </c>
      <c r="H51" s="10">
        <v>0.05</v>
      </c>
      <c r="I51" s="10">
        <v>0.05</v>
      </c>
      <c r="Q51" s="2"/>
      <c r="S51" s="4"/>
      <c r="AA51" s="5"/>
      <c r="AH51" s="5"/>
    </row>
    <row r="52" spans="1:34" x14ac:dyDescent="0.25">
      <c r="A52" s="16" t="s">
        <v>14</v>
      </c>
      <c r="B52" s="1" t="s">
        <v>28</v>
      </c>
      <c r="C52" s="2">
        <v>219000</v>
      </c>
      <c r="D52" s="5">
        <f t="shared" ref="D52:F52" si="12">$C52+(G52-$C52)*8/28</f>
        <v>219000</v>
      </c>
      <c r="E52" s="5">
        <f t="shared" si="12"/>
        <v>219000</v>
      </c>
      <c r="F52" s="5">
        <f t="shared" si="12"/>
        <v>219000</v>
      </c>
      <c r="G52" s="5">
        <v>219000</v>
      </c>
      <c r="H52" s="5">
        <v>219000</v>
      </c>
      <c r="I52" s="5">
        <v>219000</v>
      </c>
    </row>
    <row r="53" spans="1:34" x14ac:dyDescent="0.25">
      <c r="A53" s="16" t="s">
        <v>14</v>
      </c>
      <c r="B53" s="2" t="s">
        <v>29</v>
      </c>
      <c r="C53" s="6">
        <v>0.5</v>
      </c>
      <c r="D53" s="22">
        <v>0.5</v>
      </c>
      <c r="E53" s="22">
        <v>0.5</v>
      </c>
      <c r="F53" s="22">
        <v>0.5</v>
      </c>
      <c r="G53" s="22">
        <v>0.5</v>
      </c>
      <c r="H53" s="22">
        <v>0.5</v>
      </c>
      <c r="I53" s="6">
        <v>0.5</v>
      </c>
    </row>
    <row r="54" spans="1:34" x14ac:dyDescent="0.25">
      <c r="A54" s="16" t="s">
        <v>15</v>
      </c>
      <c r="B54" s="2" t="s">
        <v>26</v>
      </c>
      <c r="C54" s="21">
        <v>1212</v>
      </c>
      <c r="D54" s="21">
        <v>1043.4000000000001</v>
      </c>
      <c r="E54" s="21">
        <v>804.8</v>
      </c>
      <c r="F54" s="21">
        <v>566.08000000000004</v>
      </c>
      <c r="G54" s="21">
        <v>929.94</v>
      </c>
      <c r="H54" s="21">
        <v>618.86</v>
      </c>
      <c r="I54" s="21">
        <v>408</v>
      </c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34" x14ac:dyDescent="0.25">
      <c r="A55" s="16" t="s">
        <v>15</v>
      </c>
      <c r="B55" s="1" t="s">
        <v>27</v>
      </c>
      <c r="C55" s="10">
        <v>0.03</v>
      </c>
      <c r="D55" s="10">
        <v>0.03</v>
      </c>
      <c r="E55" s="10">
        <v>0.03</v>
      </c>
      <c r="F55" s="10">
        <v>0.03</v>
      </c>
      <c r="G55" s="10">
        <v>0.03</v>
      </c>
      <c r="H55" s="10">
        <v>0.03</v>
      </c>
      <c r="I55" s="10">
        <v>0.03</v>
      </c>
    </row>
    <row r="56" spans="1:34" x14ac:dyDescent="0.25">
      <c r="A56" s="16" t="s">
        <v>15</v>
      </c>
      <c r="B56" s="1" t="s">
        <v>28</v>
      </c>
      <c r="C56" s="2">
        <v>219000</v>
      </c>
      <c r="D56" s="5">
        <f t="shared" ref="D56:F57" si="13">$C56+(G56-$C56)*8/28</f>
        <v>219000</v>
      </c>
      <c r="E56" s="5">
        <f t="shared" si="13"/>
        <v>219000</v>
      </c>
      <c r="F56" s="5">
        <f t="shared" si="13"/>
        <v>219000</v>
      </c>
      <c r="G56" s="5">
        <v>219000</v>
      </c>
      <c r="H56" s="5">
        <v>219000</v>
      </c>
      <c r="I56" s="5">
        <v>219000</v>
      </c>
    </row>
    <row r="57" spans="1:34" x14ac:dyDescent="0.25">
      <c r="A57" s="16" t="s">
        <v>15</v>
      </c>
      <c r="B57" s="2" t="s">
        <v>29</v>
      </c>
      <c r="C57" s="6">
        <v>0.65</v>
      </c>
      <c r="D57" s="6">
        <f t="shared" si="13"/>
        <v>0.65</v>
      </c>
      <c r="E57" s="6">
        <f t="shared" si="13"/>
        <v>0.67571428571428571</v>
      </c>
      <c r="F57" s="6">
        <f t="shared" si="13"/>
        <v>0.67571428571428571</v>
      </c>
      <c r="G57" s="6">
        <v>0.65</v>
      </c>
      <c r="H57" s="6">
        <v>0.74</v>
      </c>
      <c r="I57" s="6">
        <v>0.74</v>
      </c>
    </row>
    <row r="58" spans="1:34" x14ac:dyDescent="0.25">
      <c r="A58" s="16" t="s">
        <v>16</v>
      </c>
      <c r="B58" s="2" t="s">
        <v>26</v>
      </c>
      <c r="C58" s="21">
        <v>799.19999999999993</v>
      </c>
      <c r="D58" s="21">
        <v>712.29600000000005</v>
      </c>
      <c r="E58" s="21">
        <v>568.77599999999995</v>
      </c>
      <c r="F58" s="21">
        <v>414.19200000000001</v>
      </c>
      <c r="G58" s="21">
        <v>634.82399999999996</v>
      </c>
      <c r="H58" s="21">
        <v>437.904</v>
      </c>
      <c r="I58" s="21">
        <v>298.512</v>
      </c>
      <c r="K58" s="20"/>
      <c r="L58" s="20"/>
      <c r="M58" s="20"/>
      <c r="N58" s="20"/>
      <c r="O58" s="20"/>
      <c r="P58" s="20"/>
      <c r="Q58" s="20"/>
      <c r="R58" s="20"/>
    </row>
    <row r="59" spans="1:34" x14ac:dyDescent="0.25">
      <c r="A59" s="16" t="s">
        <v>16</v>
      </c>
      <c r="B59" s="1" t="s">
        <v>27</v>
      </c>
      <c r="C59" s="10">
        <v>0.03</v>
      </c>
      <c r="D59" s="10">
        <v>0.03</v>
      </c>
      <c r="E59" s="10">
        <v>0.03</v>
      </c>
      <c r="F59" s="10">
        <v>0.03</v>
      </c>
      <c r="G59" s="10">
        <v>0.03</v>
      </c>
      <c r="H59" s="10">
        <v>0.03</v>
      </c>
      <c r="I59" s="10">
        <v>0.03</v>
      </c>
    </row>
    <row r="60" spans="1:34" x14ac:dyDescent="0.25">
      <c r="A60" s="16" t="s">
        <v>16</v>
      </c>
      <c r="B60" s="1" t="s">
        <v>28</v>
      </c>
      <c r="C60" s="2">
        <v>219000</v>
      </c>
      <c r="D60" s="5">
        <f t="shared" ref="D60:F61" si="14">$C60+(G60-$C60)*8/28</f>
        <v>219000</v>
      </c>
      <c r="E60" s="5">
        <f t="shared" si="14"/>
        <v>219000</v>
      </c>
      <c r="F60" s="5">
        <f t="shared" si="14"/>
        <v>219000</v>
      </c>
      <c r="G60" s="5">
        <v>219000</v>
      </c>
      <c r="H60" s="5">
        <v>219000</v>
      </c>
      <c r="I60" s="5">
        <v>219000</v>
      </c>
    </row>
    <row r="61" spans="1:34" x14ac:dyDescent="0.25">
      <c r="A61" s="16" t="s">
        <v>16</v>
      </c>
      <c r="B61" s="2" t="s">
        <v>29</v>
      </c>
      <c r="C61" s="6">
        <v>0.78</v>
      </c>
      <c r="D61" s="6">
        <f t="shared" si="14"/>
        <v>0.78</v>
      </c>
      <c r="E61" s="6">
        <f t="shared" si="14"/>
        <v>0.78</v>
      </c>
      <c r="F61" s="6">
        <f t="shared" si="14"/>
        <v>0.78</v>
      </c>
      <c r="G61" s="6">
        <v>0.78</v>
      </c>
      <c r="H61" s="6">
        <v>0.78</v>
      </c>
      <c r="I61" s="6">
        <v>0.78</v>
      </c>
    </row>
    <row r="62" spans="1:34" x14ac:dyDescent="0.25">
      <c r="A62" s="16" t="s">
        <v>219</v>
      </c>
      <c r="B62" s="2" t="s">
        <v>26</v>
      </c>
      <c r="C62" s="21">
        <v>2100</v>
      </c>
      <c r="D62" s="21">
        <v>1896.29</v>
      </c>
      <c r="E62" s="21">
        <v>1374.48</v>
      </c>
      <c r="F62" s="21">
        <v>936.17</v>
      </c>
      <c r="G62" s="21">
        <v>1791.38</v>
      </c>
      <c r="H62" s="21">
        <v>1143.24</v>
      </c>
      <c r="I62" s="21">
        <v>693.99</v>
      </c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34" x14ac:dyDescent="0.25">
      <c r="A63" s="16" t="s">
        <v>219</v>
      </c>
      <c r="B63" s="1" t="s">
        <v>27</v>
      </c>
      <c r="C63" s="10">
        <v>0.05</v>
      </c>
      <c r="D63" s="10">
        <v>0.05</v>
      </c>
      <c r="E63" s="10">
        <v>0.05</v>
      </c>
      <c r="F63" s="10">
        <v>0.05</v>
      </c>
      <c r="G63" s="10">
        <v>0.05</v>
      </c>
      <c r="H63" s="10">
        <v>0.05</v>
      </c>
      <c r="I63" s="10">
        <v>0.05</v>
      </c>
    </row>
    <row r="64" spans="1:34" x14ac:dyDescent="0.25">
      <c r="A64" s="16" t="s">
        <v>219</v>
      </c>
      <c r="B64" s="1" t="s">
        <v>28</v>
      </c>
      <c r="C64" s="2">
        <v>219000</v>
      </c>
      <c r="D64" s="5">
        <f t="shared" ref="D64:F64" si="15">$C64+(G64-$C64)*8/28</f>
        <v>219000</v>
      </c>
      <c r="E64" s="5">
        <f t="shared" si="15"/>
        <v>219000</v>
      </c>
      <c r="F64" s="5">
        <f t="shared" si="15"/>
        <v>219000</v>
      </c>
      <c r="G64" s="5">
        <v>219000</v>
      </c>
      <c r="H64" s="5">
        <v>219000</v>
      </c>
      <c r="I64" s="5">
        <v>219000</v>
      </c>
    </row>
    <row r="65" spans="1:9" x14ac:dyDescent="0.25">
      <c r="A65" s="16" t="s">
        <v>219</v>
      </c>
      <c r="B65" s="2" t="s">
        <v>29</v>
      </c>
      <c r="C65" s="6">
        <v>0.45</v>
      </c>
      <c r="D65" s="22">
        <v>0.45</v>
      </c>
      <c r="E65" s="22">
        <v>0.45</v>
      </c>
      <c r="F65" s="22">
        <v>0.45</v>
      </c>
      <c r="G65" s="22">
        <v>0.5</v>
      </c>
      <c r="H65" s="22">
        <v>0.5</v>
      </c>
      <c r="I65" s="22">
        <v>0.5</v>
      </c>
    </row>
    <row r="66" spans="1:9" x14ac:dyDescent="0.25">
      <c r="A66" s="16" t="s">
        <v>2</v>
      </c>
      <c r="B66" s="2" t="s">
        <v>26</v>
      </c>
      <c r="C66" s="28">
        <v>2000</v>
      </c>
      <c r="D66" s="28">
        <v>1906.38</v>
      </c>
      <c r="E66" s="28">
        <v>1669.51</v>
      </c>
      <c r="F66" s="28">
        <v>1409.54</v>
      </c>
      <c r="G66" s="28">
        <v>1822.85</v>
      </c>
      <c r="H66" s="28">
        <v>1509.67</v>
      </c>
      <c r="I66" s="28">
        <v>1292.22</v>
      </c>
    </row>
    <row r="67" spans="1:9" x14ac:dyDescent="0.25">
      <c r="A67" s="16" t="s">
        <v>2</v>
      </c>
      <c r="B67" s="1" t="s">
        <v>27</v>
      </c>
      <c r="C67" s="10">
        <v>0.05</v>
      </c>
      <c r="D67" s="10">
        <v>0.05</v>
      </c>
      <c r="E67" s="10">
        <v>0.05</v>
      </c>
      <c r="F67" s="10">
        <v>0.05</v>
      </c>
      <c r="G67" s="10">
        <v>0.05</v>
      </c>
      <c r="H67" s="10">
        <v>0.05</v>
      </c>
      <c r="I67" s="10">
        <v>0.05</v>
      </c>
    </row>
    <row r="68" spans="1:9" x14ac:dyDescent="0.25">
      <c r="A68" s="16" t="s">
        <v>2</v>
      </c>
      <c r="B68" s="1" t="s">
        <v>28</v>
      </c>
      <c r="C68" s="2">
        <v>219000</v>
      </c>
      <c r="D68" s="5">
        <f t="shared" ref="D68:F69" si="16">$C68+(G68-$C68)*8/28</f>
        <v>219000</v>
      </c>
      <c r="E68" s="5">
        <f t="shared" si="16"/>
        <v>219000</v>
      </c>
      <c r="F68" s="5">
        <f t="shared" si="16"/>
        <v>219000</v>
      </c>
      <c r="G68" s="5">
        <v>219000</v>
      </c>
      <c r="H68" s="5">
        <v>219000</v>
      </c>
      <c r="I68" s="5">
        <v>219000</v>
      </c>
    </row>
    <row r="69" spans="1:9" x14ac:dyDescent="0.25">
      <c r="A69" s="16" t="s">
        <v>2</v>
      </c>
      <c r="B69" s="2" t="s">
        <v>29</v>
      </c>
      <c r="C69" s="6">
        <v>0.8</v>
      </c>
      <c r="D69" s="6">
        <f t="shared" si="16"/>
        <v>0.8</v>
      </c>
      <c r="E69" s="6">
        <f t="shared" si="16"/>
        <v>0.8</v>
      </c>
      <c r="F69" s="6">
        <f t="shared" si="16"/>
        <v>0.8</v>
      </c>
      <c r="G69" s="6">
        <v>0.8</v>
      </c>
      <c r="H69" s="6">
        <v>0.8</v>
      </c>
      <c r="I69" s="6">
        <v>0.8</v>
      </c>
    </row>
    <row r="70" spans="1:9" x14ac:dyDescent="0.25">
      <c r="A70" s="16" t="s">
        <v>18</v>
      </c>
      <c r="B70" s="2" t="s">
        <v>26</v>
      </c>
      <c r="C70" s="21">
        <v>1200</v>
      </c>
      <c r="D70" s="21">
        <v>1111.6600000000001</v>
      </c>
      <c r="E70" s="21">
        <v>946.16</v>
      </c>
      <c r="F70" s="21">
        <v>776.36</v>
      </c>
      <c r="G70" s="21">
        <v>1062.95</v>
      </c>
      <c r="H70" s="21">
        <v>855.57</v>
      </c>
      <c r="I70" s="21">
        <v>711.74</v>
      </c>
    </row>
    <row r="71" spans="1:9" x14ac:dyDescent="0.25">
      <c r="A71" s="16" t="s">
        <v>18</v>
      </c>
      <c r="B71" s="1" t="s">
        <v>27</v>
      </c>
      <c r="C71" s="10">
        <v>0.05</v>
      </c>
      <c r="D71" s="10">
        <v>0.05</v>
      </c>
      <c r="E71" s="10">
        <v>0.05</v>
      </c>
      <c r="F71" s="10">
        <v>0.05</v>
      </c>
      <c r="G71" s="10">
        <v>0.05</v>
      </c>
      <c r="H71" s="10">
        <v>0.05</v>
      </c>
      <c r="I71" s="10">
        <v>0.05</v>
      </c>
    </row>
    <row r="72" spans="1:9" x14ac:dyDescent="0.25">
      <c r="A72" s="16" t="s">
        <v>18</v>
      </c>
      <c r="B72" s="1" t="s">
        <v>28</v>
      </c>
      <c r="C72" s="2">
        <v>219000</v>
      </c>
      <c r="D72" s="5">
        <f t="shared" ref="D72:F72" si="17">$C72+(G72-$C72)*8/28</f>
        <v>219000</v>
      </c>
      <c r="E72" s="5">
        <f t="shared" si="17"/>
        <v>219000</v>
      </c>
      <c r="F72" s="5">
        <f t="shared" si="17"/>
        <v>219000</v>
      </c>
      <c r="G72" s="5">
        <v>219000</v>
      </c>
      <c r="H72" s="5">
        <v>219000</v>
      </c>
      <c r="I72" s="5">
        <v>219000</v>
      </c>
    </row>
    <row r="73" spans="1:9" x14ac:dyDescent="0.25">
      <c r="A73" s="16" t="s">
        <v>18</v>
      </c>
      <c r="B73" s="2" t="s">
        <v>29</v>
      </c>
      <c r="C73" s="6">
        <v>0.4</v>
      </c>
      <c r="D73" s="22">
        <v>0.4</v>
      </c>
      <c r="E73" s="22">
        <v>0.4</v>
      </c>
      <c r="F73" s="22">
        <v>0.4</v>
      </c>
      <c r="G73" s="6">
        <v>0.45</v>
      </c>
      <c r="H73" s="22">
        <v>0.45</v>
      </c>
      <c r="I73" s="22">
        <v>0.45</v>
      </c>
    </row>
    <row r="74" spans="1:9" x14ac:dyDescent="0.25">
      <c r="A74" s="16" t="s">
        <v>7</v>
      </c>
      <c r="B74" s="2" t="s">
        <v>26</v>
      </c>
      <c r="C74" s="28">
        <v>320</v>
      </c>
      <c r="D74" s="28">
        <v>309.10000000000002</v>
      </c>
      <c r="E74" s="28">
        <v>267.51</v>
      </c>
      <c r="F74" s="28">
        <v>211.12</v>
      </c>
      <c r="G74" s="28">
        <v>298.57</v>
      </c>
      <c r="H74" s="28">
        <v>205.7</v>
      </c>
      <c r="I74" s="28">
        <v>152.16</v>
      </c>
    </row>
    <row r="75" spans="1:9" x14ac:dyDescent="0.25">
      <c r="A75" s="16" t="s">
        <v>7</v>
      </c>
      <c r="B75" s="1" t="s">
        <v>27</v>
      </c>
      <c r="C75" s="10">
        <v>0.1</v>
      </c>
      <c r="D75" s="10">
        <v>0.1</v>
      </c>
      <c r="E75" s="10">
        <v>0.1</v>
      </c>
      <c r="F75" s="10">
        <v>0.1</v>
      </c>
      <c r="G75" s="10">
        <v>0.1</v>
      </c>
      <c r="H75" s="10">
        <v>0.1</v>
      </c>
      <c r="I75" s="10">
        <v>0.1</v>
      </c>
    </row>
    <row r="76" spans="1:9" x14ac:dyDescent="0.25">
      <c r="A76" s="16" t="s">
        <v>7</v>
      </c>
      <c r="B76" s="1" t="s">
        <v>28</v>
      </c>
      <c r="C76" s="2">
        <v>219000</v>
      </c>
      <c r="D76" s="5">
        <f t="shared" ref="D76:F77" si="18">$C76+(G76-$C76)*8/28</f>
        <v>219000</v>
      </c>
      <c r="E76" s="5">
        <f t="shared" si="18"/>
        <v>219000</v>
      </c>
      <c r="F76" s="5">
        <f t="shared" si="18"/>
        <v>219000</v>
      </c>
      <c r="G76" s="5">
        <v>219000</v>
      </c>
      <c r="H76" s="5">
        <v>219000</v>
      </c>
      <c r="I76" s="5">
        <v>219000</v>
      </c>
    </row>
    <row r="77" spans="1:9" x14ac:dyDescent="0.25">
      <c r="A77" s="16" t="s">
        <v>7</v>
      </c>
      <c r="B77" s="2" t="s">
        <v>29</v>
      </c>
      <c r="C77" s="6">
        <v>0.85</v>
      </c>
      <c r="D77" s="6">
        <f t="shared" si="18"/>
        <v>0.85</v>
      </c>
      <c r="E77" s="6">
        <f t="shared" si="18"/>
        <v>0.85</v>
      </c>
      <c r="F77" s="6">
        <f t="shared" si="18"/>
        <v>0.85</v>
      </c>
      <c r="G77" s="6">
        <v>0.85</v>
      </c>
      <c r="H77" s="6">
        <v>0.85</v>
      </c>
      <c r="I77" s="6">
        <v>0.85</v>
      </c>
    </row>
    <row r="78" spans="1:9" x14ac:dyDescent="0.25">
      <c r="A78" s="16" t="s">
        <v>8</v>
      </c>
      <c r="B78" s="2" t="s">
        <v>26</v>
      </c>
      <c r="C78" s="28">
        <v>1200</v>
      </c>
      <c r="D78" s="28">
        <v>1159.1199999999999</v>
      </c>
      <c r="E78" s="28">
        <v>1013.78</v>
      </c>
      <c r="F78" s="28">
        <v>844.55</v>
      </c>
      <c r="G78" s="28">
        <v>1062.52</v>
      </c>
      <c r="H78" s="28">
        <v>891.16</v>
      </c>
      <c r="I78" s="28">
        <v>746.87</v>
      </c>
    </row>
    <row r="79" spans="1:9" x14ac:dyDescent="0.25">
      <c r="A79" s="16" t="s">
        <v>8</v>
      </c>
      <c r="B79" s="1" t="s">
        <v>27</v>
      </c>
      <c r="C79" s="10">
        <v>0.05</v>
      </c>
      <c r="D79" s="10">
        <v>0.05</v>
      </c>
      <c r="E79" s="10">
        <v>0.05</v>
      </c>
      <c r="F79" s="10">
        <v>0.05</v>
      </c>
      <c r="G79" s="10">
        <v>0.05</v>
      </c>
      <c r="H79" s="10">
        <v>0.05</v>
      </c>
      <c r="I79" s="10">
        <v>0.05</v>
      </c>
    </row>
    <row r="80" spans="1:9" x14ac:dyDescent="0.25">
      <c r="A80" s="16" t="s">
        <v>8</v>
      </c>
      <c r="B80" s="1" t="s">
        <v>28</v>
      </c>
      <c r="C80" s="2">
        <v>219000</v>
      </c>
      <c r="D80" s="5">
        <f t="shared" ref="D80:F81" si="19">$C80+(G80-$C80)*8/28</f>
        <v>219000</v>
      </c>
      <c r="E80" s="5">
        <f t="shared" si="19"/>
        <v>219000</v>
      </c>
      <c r="F80" s="5">
        <f t="shared" si="19"/>
        <v>219000</v>
      </c>
      <c r="G80" s="5">
        <v>219000</v>
      </c>
      <c r="H80" s="5">
        <v>219000</v>
      </c>
      <c r="I80" s="5">
        <v>219000</v>
      </c>
    </row>
    <row r="81" spans="1:9" x14ac:dyDescent="0.25">
      <c r="A81" s="16" t="s">
        <v>8</v>
      </c>
      <c r="B81" s="2" t="s">
        <v>29</v>
      </c>
      <c r="C81" s="6">
        <v>0.57999999999999996</v>
      </c>
      <c r="D81" s="6">
        <f t="shared" si="19"/>
        <v>0.57999999999999996</v>
      </c>
      <c r="E81" s="6">
        <f t="shared" si="19"/>
        <v>0.57999999999999996</v>
      </c>
      <c r="F81" s="6">
        <f t="shared" si="19"/>
        <v>0.57999999999999996</v>
      </c>
      <c r="G81" s="6">
        <v>0.57999999999999996</v>
      </c>
      <c r="H81" s="6">
        <v>0.57999999999999996</v>
      </c>
      <c r="I81" s="6">
        <v>0.57999999999999996</v>
      </c>
    </row>
    <row r="82" spans="1:9" x14ac:dyDescent="0.25">
      <c r="A82" s="17" t="s">
        <v>217</v>
      </c>
      <c r="B82" s="2" t="s">
        <v>26</v>
      </c>
      <c r="C82" s="28">
        <v>515</v>
      </c>
      <c r="D82" s="28">
        <v>511.91</v>
      </c>
      <c r="E82" s="28">
        <v>508.69</v>
      </c>
      <c r="F82" s="28">
        <v>504.78</v>
      </c>
      <c r="G82" s="28">
        <v>509.95</v>
      </c>
      <c r="H82" s="28">
        <v>505</v>
      </c>
      <c r="I82" s="28">
        <v>498.85</v>
      </c>
    </row>
    <row r="83" spans="1:9" x14ac:dyDescent="0.25">
      <c r="A83" s="17" t="s">
        <v>217</v>
      </c>
      <c r="B83" s="1" t="s">
        <v>27</v>
      </c>
      <c r="C83" s="23">
        <v>0.03</v>
      </c>
      <c r="D83" s="23">
        <v>0.03</v>
      </c>
      <c r="E83" s="23">
        <v>0.03</v>
      </c>
      <c r="F83" s="23">
        <v>0.03</v>
      </c>
      <c r="G83" s="23">
        <v>0.03</v>
      </c>
      <c r="H83" s="23">
        <v>0.03</v>
      </c>
      <c r="I83" s="23">
        <v>0.03</v>
      </c>
    </row>
    <row r="84" spans="1:9" x14ac:dyDescent="0.25">
      <c r="A84" s="17" t="s">
        <v>217</v>
      </c>
      <c r="B84" s="1" t="s">
        <v>28</v>
      </c>
      <c r="C84" s="20">
        <v>219000</v>
      </c>
      <c r="D84" s="21">
        <v>219000</v>
      </c>
      <c r="E84" s="21">
        <v>219000</v>
      </c>
      <c r="F84" s="21">
        <v>219000</v>
      </c>
      <c r="G84" s="21">
        <v>219000</v>
      </c>
      <c r="H84" s="21">
        <v>219000</v>
      </c>
      <c r="I84" s="21">
        <v>219000</v>
      </c>
    </row>
    <row r="85" spans="1:9" x14ac:dyDescent="0.25">
      <c r="A85" s="17" t="s">
        <v>217</v>
      </c>
      <c r="B85" s="2" t="s">
        <v>29</v>
      </c>
      <c r="C85" s="22">
        <v>0.7</v>
      </c>
      <c r="D85" s="22">
        <v>0.7</v>
      </c>
      <c r="E85" s="22">
        <v>0.7</v>
      </c>
      <c r="F85" s="22">
        <v>0.7</v>
      </c>
      <c r="G85" s="22">
        <v>0.7</v>
      </c>
      <c r="H85" s="22">
        <v>0.7</v>
      </c>
      <c r="I85" s="22">
        <v>0.7</v>
      </c>
    </row>
    <row r="86" spans="1:9" x14ac:dyDescent="0.25">
      <c r="A86" s="12" t="s">
        <v>218</v>
      </c>
      <c r="B86" s="2" t="s">
        <v>26</v>
      </c>
      <c r="C86" s="28">
        <v>1384</v>
      </c>
      <c r="D86" s="28">
        <v>1099.3499999999999</v>
      </c>
      <c r="E86" s="28">
        <v>796.41</v>
      </c>
      <c r="F86" s="28">
        <v>446.66</v>
      </c>
      <c r="G86" s="28">
        <v>979.8</v>
      </c>
      <c r="H86" s="28">
        <v>652.83000000000004</v>
      </c>
      <c r="I86" s="28">
        <v>339.05</v>
      </c>
    </row>
    <row r="87" spans="1:9" x14ac:dyDescent="0.25">
      <c r="A87" s="12" t="s">
        <v>218</v>
      </c>
      <c r="B87" s="1" t="s">
        <v>27</v>
      </c>
      <c r="C87" s="18">
        <v>0.12</v>
      </c>
      <c r="D87" s="18">
        <v>0.12</v>
      </c>
      <c r="E87" s="18">
        <v>0.12</v>
      </c>
      <c r="F87" s="18">
        <v>0.12</v>
      </c>
      <c r="G87" s="18">
        <v>0.12</v>
      </c>
      <c r="H87" s="18">
        <v>0.12</v>
      </c>
      <c r="I87" s="18">
        <v>0.12</v>
      </c>
    </row>
    <row r="88" spans="1:9" x14ac:dyDescent="0.25">
      <c r="A88" s="12" t="s">
        <v>218</v>
      </c>
      <c r="B88" s="1" t="s">
        <v>28</v>
      </c>
      <c r="C88" s="2">
        <v>219000</v>
      </c>
      <c r="D88" s="5">
        <f t="shared" ref="D88" si="20">$C88+(G88-$C88)*8/28</f>
        <v>219000</v>
      </c>
      <c r="E88" s="5">
        <f t="shared" ref="E88" si="21">$C88+(H88-$C88)*8/28</f>
        <v>219000</v>
      </c>
      <c r="F88" s="5">
        <f t="shared" ref="F88" si="22">$C88+(I88-$C88)*8/28</f>
        <v>219000</v>
      </c>
      <c r="G88" s="5">
        <v>219000</v>
      </c>
      <c r="H88" s="5">
        <v>219000</v>
      </c>
      <c r="I88" s="5">
        <v>219000</v>
      </c>
    </row>
    <row r="89" spans="1:9" x14ac:dyDescent="0.25">
      <c r="A89" s="12" t="s">
        <v>218</v>
      </c>
      <c r="B89" s="2" t="s">
        <v>29</v>
      </c>
      <c r="C89" s="18">
        <v>0.5</v>
      </c>
      <c r="D89" s="18">
        <v>0.57999999999999996</v>
      </c>
      <c r="E89" s="18">
        <v>0.57999999999999996</v>
      </c>
      <c r="F89" s="18">
        <v>0.57999999999999996</v>
      </c>
      <c r="G89" s="18">
        <v>0.78</v>
      </c>
      <c r="H89" s="18">
        <v>0.78</v>
      </c>
      <c r="I89" s="18">
        <v>0.78</v>
      </c>
    </row>
    <row r="95" spans="1:9" x14ac:dyDescent="0.25">
      <c r="C95" s="19"/>
    </row>
    <row r="96" spans="1:9" x14ac:dyDescent="0.25">
      <c r="C96" s="19"/>
    </row>
    <row r="99" spans="3:9" x14ac:dyDescent="0.25">
      <c r="C99" s="25"/>
      <c r="D99" s="25"/>
      <c r="E99" s="25"/>
      <c r="F99" s="25"/>
      <c r="G99" s="25"/>
      <c r="H99" s="25"/>
      <c r="I99" s="25"/>
    </row>
    <row r="100" spans="3:9" x14ac:dyDescent="0.25">
      <c r="C100" s="25"/>
      <c r="D100" s="25"/>
      <c r="E100" s="25"/>
      <c r="F100" s="25"/>
      <c r="G100" s="25"/>
      <c r="H100" s="25"/>
      <c r="I100" s="25"/>
    </row>
    <row r="101" spans="3:9" x14ac:dyDescent="0.25">
      <c r="C101" s="25"/>
      <c r="D101" s="25"/>
      <c r="E101" s="25"/>
      <c r="F101" s="25"/>
      <c r="G101" s="25"/>
      <c r="H101" s="25"/>
      <c r="I101" s="25"/>
    </row>
    <row r="102" spans="3:9" x14ac:dyDescent="0.25">
      <c r="C102" s="25"/>
      <c r="D102" s="25"/>
      <c r="E102" s="25"/>
      <c r="F102" s="25"/>
      <c r="G102" s="25"/>
      <c r="H102" s="25"/>
      <c r="I102" s="25"/>
    </row>
    <row r="103" spans="3:9" x14ac:dyDescent="0.25">
      <c r="C103" s="25"/>
      <c r="D103" s="25"/>
      <c r="E103" s="25"/>
      <c r="F103" s="25"/>
      <c r="G103" s="25"/>
      <c r="H103" s="25"/>
      <c r="I103" s="25"/>
    </row>
    <row r="104" spans="3:9" x14ac:dyDescent="0.25">
      <c r="C104" s="25"/>
      <c r="D104" s="25"/>
      <c r="E104" s="25"/>
      <c r="F104" s="25"/>
      <c r="G104" s="25"/>
      <c r="H104" s="25"/>
      <c r="I104" s="25"/>
    </row>
    <row r="105" spans="3:9" x14ac:dyDescent="0.25">
      <c r="C105" s="25"/>
      <c r="D105" s="25"/>
      <c r="E105" s="25"/>
      <c r="F105" s="25"/>
      <c r="G105" s="25"/>
      <c r="H105" s="25"/>
      <c r="I105" s="25"/>
    </row>
    <row r="106" spans="3:9" x14ac:dyDescent="0.25">
      <c r="C106" s="25"/>
      <c r="D106" s="25"/>
      <c r="E106" s="25"/>
      <c r="F106" s="25"/>
      <c r="G106" s="25"/>
      <c r="H106" s="25"/>
      <c r="I106" s="25"/>
    </row>
    <row r="107" spans="3:9" x14ac:dyDescent="0.25">
      <c r="C107" s="25"/>
      <c r="D107" s="25"/>
      <c r="E107" s="25"/>
      <c r="F107" s="25"/>
      <c r="G107" s="25"/>
      <c r="H107" s="25"/>
      <c r="I107" s="25"/>
    </row>
    <row r="108" spans="3:9" x14ac:dyDescent="0.25">
      <c r="C108" s="25"/>
      <c r="D108" s="25"/>
      <c r="E108" s="25"/>
      <c r="F108" s="25"/>
      <c r="G108" s="25"/>
      <c r="H108" s="25"/>
      <c r="I108" s="25"/>
    </row>
    <row r="109" spans="3:9" x14ac:dyDescent="0.25">
      <c r="C109" s="25"/>
      <c r="D109" s="25"/>
      <c r="E109" s="25"/>
      <c r="F109" s="25"/>
      <c r="G109" s="25"/>
      <c r="H109" s="25"/>
      <c r="I109" s="25"/>
    </row>
    <row r="110" spans="3:9" x14ac:dyDescent="0.25">
      <c r="C110" s="25"/>
      <c r="D110" s="25"/>
      <c r="E110" s="25"/>
      <c r="F110" s="25"/>
      <c r="G110" s="25"/>
      <c r="H110" s="25"/>
      <c r="I110" s="25"/>
    </row>
    <row r="111" spans="3:9" x14ac:dyDescent="0.25">
      <c r="C111" s="25"/>
      <c r="D111" s="25"/>
      <c r="E111" s="25"/>
      <c r="F111" s="25"/>
      <c r="G111" s="25"/>
      <c r="H111" s="25"/>
      <c r="I111" s="25"/>
    </row>
    <row r="112" spans="3:9" x14ac:dyDescent="0.25">
      <c r="C112" s="25"/>
      <c r="D112" s="25"/>
      <c r="E112" s="25"/>
      <c r="F112" s="25"/>
      <c r="G112" s="25"/>
      <c r="H112" s="25"/>
      <c r="I112" s="25"/>
    </row>
    <row r="113" spans="3:9" x14ac:dyDescent="0.25">
      <c r="C113" s="25"/>
      <c r="D113" s="25"/>
      <c r="E113" s="25"/>
      <c r="F113" s="25"/>
      <c r="G113" s="25"/>
      <c r="H113" s="25"/>
      <c r="I113" s="25"/>
    </row>
    <row r="114" spans="3:9" x14ac:dyDescent="0.25">
      <c r="C114" s="25"/>
      <c r="D114" s="25"/>
      <c r="E114" s="25"/>
      <c r="F114" s="25"/>
      <c r="G114" s="25"/>
      <c r="H114" s="25"/>
      <c r="I114" s="25"/>
    </row>
    <row r="115" spans="3:9" x14ac:dyDescent="0.25">
      <c r="C115" s="25"/>
      <c r="D115" s="25"/>
      <c r="E115" s="25"/>
      <c r="F115" s="25"/>
      <c r="G115" s="25"/>
      <c r="H115" s="25"/>
      <c r="I115" s="25"/>
    </row>
    <row r="116" spans="3:9" x14ac:dyDescent="0.25">
      <c r="C116" s="25"/>
      <c r="D116" s="25"/>
      <c r="E116" s="25"/>
      <c r="F116" s="25"/>
      <c r="G116" s="25"/>
      <c r="H116" s="25"/>
      <c r="I116" s="25"/>
    </row>
    <row r="117" spans="3:9" x14ac:dyDescent="0.25">
      <c r="C117" s="25"/>
      <c r="D117" s="25"/>
      <c r="E117" s="25"/>
      <c r="F117" s="25"/>
      <c r="G117" s="25"/>
      <c r="H117" s="25"/>
      <c r="I117" s="25"/>
    </row>
    <row r="118" spans="3:9" x14ac:dyDescent="0.25">
      <c r="C118" s="25"/>
      <c r="D118" s="25"/>
      <c r="E118" s="25"/>
      <c r="F118" s="25"/>
      <c r="G118" s="25"/>
      <c r="H118" s="25"/>
      <c r="I118" s="25"/>
    </row>
    <row r="119" spans="3:9" x14ac:dyDescent="0.25">
      <c r="C119" s="25"/>
      <c r="D119" s="25"/>
      <c r="E119" s="25"/>
      <c r="F119" s="25"/>
      <c r="G119" s="25"/>
      <c r="H119" s="25"/>
      <c r="I119" s="25"/>
    </row>
    <row r="120" spans="3:9" x14ac:dyDescent="0.25">
      <c r="C120" s="25"/>
      <c r="D120" s="25"/>
      <c r="E120" s="25"/>
      <c r="F120" s="25"/>
      <c r="G120" s="25"/>
      <c r="H120" s="25"/>
      <c r="I120" s="25"/>
    </row>
  </sheetData>
  <autoFilter ref="B1:B96" xr:uid="{6293AD89-D755-4E65-BA3B-0853841B5784}"/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7D09C-2A54-48B5-95D8-793798A8AA48}">
  <dimension ref="A1:B176"/>
  <sheetViews>
    <sheetView tabSelected="1" workbookViewId="0">
      <selection activeCell="I12" sqref="I12"/>
    </sheetView>
  </sheetViews>
  <sheetFormatPr defaultRowHeight="15.75" x14ac:dyDescent="0.25"/>
  <cols>
    <col min="1" max="1" width="31.5" customWidth="1"/>
  </cols>
  <sheetData>
    <row r="1" spans="1:2" x14ac:dyDescent="0.25">
      <c r="A1" t="s">
        <v>345</v>
      </c>
      <c r="B1" t="s">
        <v>438</v>
      </c>
    </row>
    <row r="2" spans="1:2" x14ac:dyDescent="0.25">
      <c r="A2" t="s">
        <v>350</v>
      </c>
      <c r="B2" t="s">
        <v>351</v>
      </c>
    </row>
    <row r="3" spans="1:2" x14ac:dyDescent="0.25">
      <c r="A3" t="s">
        <v>222</v>
      </c>
      <c r="B3" t="s">
        <v>192</v>
      </c>
    </row>
    <row r="4" spans="1:2" x14ac:dyDescent="0.25">
      <c r="A4" t="s">
        <v>223</v>
      </c>
      <c r="B4" t="s">
        <v>35</v>
      </c>
    </row>
    <row r="5" spans="1:2" x14ac:dyDescent="0.25">
      <c r="A5" t="s">
        <v>347</v>
      </c>
      <c r="B5" t="s">
        <v>348</v>
      </c>
    </row>
    <row r="6" spans="1:2" x14ac:dyDescent="0.25">
      <c r="A6" t="s">
        <v>224</v>
      </c>
      <c r="B6" t="s">
        <v>33</v>
      </c>
    </row>
    <row r="7" spans="1:2" x14ac:dyDescent="0.25">
      <c r="A7" t="s">
        <v>442</v>
      </c>
      <c r="B7" t="s">
        <v>172</v>
      </c>
    </row>
    <row r="8" spans="1:2" x14ac:dyDescent="0.25">
      <c r="A8" t="s">
        <v>225</v>
      </c>
      <c r="B8" t="s">
        <v>36</v>
      </c>
    </row>
    <row r="9" spans="1:2" x14ac:dyDescent="0.25">
      <c r="A9" t="s">
        <v>226</v>
      </c>
      <c r="B9" t="s">
        <v>37</v>
      </c>
    </row>
    <row r="10" spans="1:2" x14ac:dyDescent="0.25">
      <c r="A10" t="s">
        <v>227</v>
      </c>
      <c r="B10" t="s">
        <v>38</v>
      </c>
    </row>
    <row r="11" spans="1:2" x14ac:dyDescent="0.25">
      <c r="A11" t="s">
        <v>352</v>
      </c>
      <c r="B11" t="s">
        <v>39</v>
      </c>
    </row>
    <row r="12" spans="1:2" x14ac:dyDescent="0.25">
      <c r="A12" t="s">
        <v>228</v>
      </c>
      <c r="B12" t="s">
        <v>40</v>
      </c>
    </row>
    <row r="13" spans="1:2" x14ac:dyDescent="0.25">
      <c r="A13" t="s">
        <v>229</v>
      </c>
      <c r="B13" t="s">
        <v>195</v>
      </c>
    </row>
    <row r="14" spans="1:2" x14ac:dyDescent="0.25">
      <c r="A14" t="s">
        <v>230</v>
      </c>
      <c r="B14" t="s">
        <v>43</v>
      </c>
    </row>
    <row r="15" spans="1:2" x14ac:dyDescent="0.25">
      <c r="A15" t="s">
        <v>231</v>
      </c>
      <c r="B15" t="s">
        <v>45</v>
      </c>
    </row>
    <row r="16" spans="1:2" x14ac:dyDescent="0.25">
      <c r="A16" t="s">
        <v>232</v>
      </c>
      <c r="B16" t="s">
        <v>51</v>
      </c>
    </row>
    <row r="17" spans="1:2" x14ac:dyDescent="0.25">
      <c r="A17" t="s">
        <v>233</v>
      </c>
      <c r="B17" t="s">
        <v>41</v>
      </c>
    </row>
    <row r="18" spans="1:2" x14ac:dyDescent="0.25">
      <c r="A18" t="s">
        <v>234</v>
      </c>
      <c r="B18" t="s">
        <v>50</v>
      </c>
    </row>
    <row r="19" spans="1:2" x14ac:dyDescent="0.25">
      <c r="A19" t="s">
        <v>235</v>
      </c>
      <c r="B19" t="s">
        <v>353</v>
      </c>
    </row>
    <row r="20" spans="1:2" x14ac:dyDescent="0.25">
      <c r="A20" t="s">
        <v>236</v>
      </c>
      <c r="B20" t="s">
        <v>47</v>
      </c>
    </row>
    <row r="21" spans="1:2" x14ac:dyDescent="0.25">
      <c r="A21" t="s">
        <v>416</v>
      </c>
      <c r="B21" t="s">
        <v>417</v>
      </c>
    </row>
    <row r="22" spans="1:2" x14ac:dyDescent="0.25">
      <c r="A22" t="s">
        <v>237</v>
      </c>
      <c r="B22" t="s">
        <v>42</v>
      </c>
    </row>
    <row r="23" spans="1:2" x14ac:dyDescent="0.25">
      <c r="A23" t="s">
        <v>439</v>
      </c>
      <c r="B23" t="s">
        <v>46</v>
      </c>
    </row>
    <row r="24" spans="1:2" x14ac:dyDescent="0.25">
      <c r="A24" t="s">
        <v>238</v>
      </c>
      <c r="B24" t="s">
        <v>49</v>
      </c>
    </row>
    <row r="25" spans="1:2" x14ac:dyDescent="0.25">
      <c r="A25" t="s">
        <v>239</v>
      </c>
      <c r="B25" t="s">
        <v>354</v>
      </c>
    </row>
    <row r="26" spans="1:2" x14ac:dyDescent="0.25">
      <c r="A26" t="s">
        <v>359</v>
      </c>
      <c r="B26" t="s">
        <v>194</v>
      </c>
    </row>
    <row r="27" spans="1:2" x14ac:dyDescent="0.25">
      <c r="A27" t="s">
        <v>357</v>
      </c>
      <c r="B27" t="s">
        <v>358</v>
      </c>
    </row>
    <row r="28" spans="1:2" x14ac:dyDescent="0.25">
      <c r="A28" t="s">
        <v>240</v>
      </c>
      <c r="B28" t="s">
        <v>48</v>
      </c>
    </row>
    <row r="29" spans="1:2" x14ac:dyDescent="0.25">
      <c r="A29" t="s">
        <v>362</v>
      </c>
      <c r="B29" t="s">
        <v>197</v>
      </c>
    </row>
    <row r="30" spans="1:2" x14ac:dyDescent="0.25">
      <c r="A30" t="s">
        <v>241</v>
      </c>
      <c r="B30" t="s">
        <v>53</v>
      </c>
    </row>
    <row r="31" spans="1:2" x14ac:dyDescent="0.25">
      <c r="A31" t="s">
        <v>242</v>
      </c>
      <c r="B31" t="s">
        <v>160</v>
      </c>
    </row>
    <row r="32" spans="1:2" x14ac:dyDescent="0.25">
      <c r="A32" t="s">
        <v>243</v>
      </c>
      <c r="B32" t="s">
        <v>54</v>
      </c>
    </row>
    <row r="33" spans="1:2" x14ac:dyDescent="0.25">
      <c r="A33" t="s">
        <v>244</v>
      </c>
      <c r="B33" t="s">
        <v>133</v>
      </c>
    </row>
    <row r="34" spans="1:2" x14ac:dyDescent="0.25">
      <c r="A34" t="s">
        <v>245</v>
      </c>
      <c r="B34" t="s">
        <v>207</v>
      </c>
    </row>
    <row r="35" spans="1:2" x14ac:dyDescent="0.25">
      <c r="A35" t="s">
        <v>246</v>
      </c>
      <c r="B35" t="s">
        <v>196</v>
      </c>
    </row>
    <row r="36" spans="1:2" x14ac:dyDescent="0.25">
      <c r="A36" t="s">
        <v>367</v>
      </c>
      <c r="B36" t="s">
        <v>61</v>
      </c>
    </row>
    <row r="37" spans="1:2" x14ac:dyDescent="0.25">
      <c r="A37" t="s">
        <v>368</v>
      </c>
      <c r="B37" t="s">
        <v>140</v>
      </c>
    </row>
    <row r="38" spans="1:2" x14ac:dyDescent="0.25">
      <c r="A38" t="s">
        <v>369</v>
      </c>
      <c r="B38" t="s">
        <v>370</v>
      </c>
    </row>
    <row r="39" spans="1:2" x14ac:dyDescent="0.25">
      <c r="A39" t="s">
        <v>247</v>
      </c>
      <c r="B39" t="s">
        <v>55</v>
      </c>
    </row>
    <row r="40" spans="1:2" x14ac:dyDescent="0.25">
      <c r="A40" t="s">
        <v>365</v>
      </c>
      <c r="B40" t="s">
        <v>366</v>
      </c>
    </row>
    <row r="41" spans="1:2" x14ac:dyDescent="0.25">
      <c r="A41" t="s">
        <v>248</v>
      </c>
      <c r="B41" t="s">
        <v>56</v>
      </c>
    </row>
    <row r="42" spans="1:2" x14ac:dyDescent="0.25">
      <c r="A42" t="s">
        <v>371</v>
      </c>
      <c r="B42" t="s">
        <v>58</v>
      </c>
    </row>
    <row r="43" spans="1:2" x14ac:dyDescent="0.25">
      <c r="A43" t="s">
        <v>372</v>
      </c>
      <c r="B43" t="s">
        <v>373</v>
      </c>
    </row>
    <row r="44" spans="1:2" x14ac:dyDescent="0.25">
      <c r="A44" t="s">
        <v>363</v>
      </c>
      <c r="B44" t="s">
        <v>364</v>
      </c>
    </row>
    <row r="45" spans="1:2" x14ac:dyDescent="0.25">
      <c r="A45" t="s">
        <v>249</v>
      </c>
      <c r="B45" t="s">
        <v>59</v>
      </c>
    </row>
    <row r="46" spans="1:2" x14ac:dyDescent="0.25">
      <c r="A46" t="s">
        <v>250</v>
      </c>
      <c r="B46" t="s">
        <v>60</v>
      </c>
    </row>
    <row r="47" spans="1:2" x14ac:dyDescent="0.25">
      <c r="A47" t="s">
        <v>251</v>
      </c>
      <c r="B47" t="s">
        <v>77</v>
      </c>
    </row>
    <row r="48" spans="1:2" x14ac:dyDescent="0.25">
      <c r="A48" t="s">
        <v>375</v>
      </c>
      <c r="B48" t="s">
        <v>63</v>
      </c>
    </row>
    <row r="49" spans="1:2" x14ac:dyDescent="0.25">
      <c r="A49" t="s">
        <v>374</v>
      </c>
      <c r="B49" t="s">
        <v>62</v>
      </c>
    </row>
    <row r="50" spans="1:2" x14ac:dyDescent="0.25">
      <c r="A50" t="s">
        <v>450</v>
      </c>
      <c r="B50" t="s">
        <v>64</v>
      </c>
    </row>
    <row r="51" spans="1:2" x14ac:dyDescent="0.25">
      <c r="A51" t="s">
        <v>252</v>
      </c>
      <c r="B51" t="s">
        <v>34</v>
      </c>
    </row>
    <row r="52" spans="1:2" x14ac:dyDescent="0.25">
      <c r="A52" t="s">
        <v>253</v>
      </c>
      <c r="B52" t="s">
        <v>65</v>
      </c>
    </row>
    <row r="53" spans="1:2" x14ac:dyDescent="0.25">
      <c r="A53" t="s">
        <v>254</v>
      </c>
      <c r="B53" t="s">
        <v>66</v>
      </c>
    </row>
    <row r="54" spans="1:2" x14ac:dyDescent="0.25">
      <c r="A54" t="s">
        <v>437</v>
      </c>
      <c r="B54" t="s">
        <v>214</v>
      </c>
    </row>
    <row r="55" spans="1:2" x14ac:dyDescent="0.25">
      <c r="A55" t="s">
        <v>255</v>
      </c>
      <c r="B55" t="s">
        <v>155</v>
      </c>
    </row>
    <row r="56" spans="1:2" x14ac:dyDescent="0.25">
      <c r="A56" t="s">
        <v>256</v>
      </c>
      <c r="B56" t="s">
        <v>70</v>
      </c>
    </row>
    <row r="57" spans="1:2" x14ac:dyDescent="0.25">
      <c r="A57" t="s">
        <v>377</v>
      </c>
      <c r="B57" t="s">
        <v>71</v>
      </c>
    </row>
    <row r="58" spans="1:2" x14ac:dyDescent="0.25">
      <c r="A58" t="s">
        <v>378</v>
      </c>
      <c r="B58" t="s">
        <v>73</v>
      </c>
    </row>
    <row r="59" spans="1:2" x14ac:dyDescent="0.25">
      <c r="A59" t="s">
        <v>257</v>
      </c>
      <c r="B59" t="s">
        <v>72</v>
      </c>
    </row>
    <row r="60" spans="1:2" x14ac:dyDescent="0.25">
      <c r="A60" t="s">
        <v>258</v>
      </c>
      <c r="B60" t="s">
        <v>74</v>
      </c>
    </row>
    <row r="61" spans="1:2" x14ac:dyDescent="0.25">
      <c r="A61" t="s">
        <v>446</v>
      </c>
      <c r="B61" t="s">
        <v>400</v>
      </c>
    </row>
    <row r="62" spans="1:2" x14ac:dyDescent="0.25">
      <c r="A62" t="s">
        <v>259</v>
      </c>
      <c r="B62" t="s">
        <v>75</v>
      </c>
    </row>
    <row r="63" spans="1:2" x14ac:dyDescent="0.25">
      <c r="A63" t="s">
        <v>441</v>
      </c>
      <c r="B63" t="s">
        <v>173</v>
      </c>
    </row>
    <row r="64" spans="1:2" x14ac:dyDescent="0.25">
      <c r="A64" t="s">
        <v>260</v>
      </c>
      <c r="B64" t="s">
        <v>76</v>
      </c>
    </row>
    <row r="65" spans="1:2" x14ac:dyDescent="0.25">
      <c r="A65" t="s">
        <v>261</v>
      </c>
      <c r="B65" t="s">
        <v>78</v>
      </c>
    </row>
    <row r="66" spans="1:2" x14ac:dyDescent="0.25">
      <c r="A66" t="s">
        <v>262</v>
      </c>
      <c r="B66" t="s">
        <v>203</v>
      </c>
    </row>
    <row r="67" spans="1:2" x14ac:dyDescent="0.25">
      <c r="A67" t="s">
        <v>381</v>
      </c>
      <c r="B67" t="s">
        <v>211</v>
      </c>
    </row>
    <row r="68" spans="1:2" x14ac:dyDescent="0.25">
      <c r="A68" t="s">
        <v>263</v>
      </c>
      <c r="B68" t="s">
        <v>68</v>
      </c>
    </row>
    <row r="69" spans="1:2" x14ac:dyDescent="0.25">
      <c r="A69" t="s">
        <v>264</v>
      </c>
      <c r="B69" t="s">
        <v>79</v>
      </c>
    </row>
    <row r="70" spans="1:2" x14ac:dyDescent="0.25">
      <c r="A70" t="s">
        <v>383</v>
      </c>
      <c r="B70" t="s">
        <v>202</v>
      </c>
    </row>
    <row r="71" spans="1:2" x14ac:dyDescent="0.25">
      <c r="A71" t="s">
        <v>265</v>
      </c>
      <c r="B71" t="s">
        <v>80</v>
      </c>
    </row>
    <row r="72" spans="1:2" x14ac:dyDescent="0.25">
      <c r="A72" t="s">
        <v>379</v>
      </c>
      <c r="B72" t="s">
        <v>380</v>
      </c>
    </row>
    <row r="73" spans="1:2" x14ac:dyDescent="0.25">
      <c r="A73" t="s">
        <v>266</v>
      </c>
      <c r="B73" t="s">
        <v>81</v>
      </c>
    </row>
    <row r="74" spans="1:2" x14ac:dyDescent="0.25">
      <c r="A74" t="s">
        <v>267</v>
      </c>
      <c r="B74" t="s">
        <v>57</v>
      </c>
    </row>
    <row r="75" spans="1:2" x14ac:dyDescent="0.25">
      <c r="A75" t="s">
        <v>268</v>
      </c>
      <c r="B75" t="s">
        <v>206</v>
      </c>
    </row>
    <row r="76" spans="1:2" x14ac:dyDescent="0.25">
      <c r="A76" t="s">
        <v>269</v>
      </c>
      <c r="B76" t="s">
        <v>82</v>
      </c>
    </row>
    <row r="77" spans="1:2" x14ac:dyDescent="0.25">
      <c r="A77" t="s">
        <v>270</v>
      </c>
      <c r="B77" t="s">
        <v>85</v>
      </c>
    </row>
    <row r="78" spans="1:2" x14ac:dyDescent="0.25">
      <c r="A78" t="s">
        <v>271</v>
      </c>
      <c r="B78" t="s">
        <v>84</v>
      </c>
    </row>
    <row r="79" spans="1:2" x14ac:dyDescent="0.25">
      <c r="A79" t="s">
        <v>272</v>
      </c>
      <c r="B79" t="s">
        <v>88</v>
      </c>
    </row>
    <row r="80" spans="1:2" x14ac:dyDescent="0.25">
      <c r="A80" t="s">
        <v>449</v>
      </c>
      <c r="B80" t="s">
        <v>86</v>
      </c>
    </row>
    <row r="81" spans="1:2" x14ac:dyDescent="0.25">
      <c r="A81" t="s">
        <v>273</v>
      </c>
      <c r="B81" t="s">
        <v>87</v>
      </c>
    </row>
    <row r="82" spans="1:2" x14ac:dyDescent="0.25">
      <c r="A82" t="s">
        <v>274</v>
      </c>
      <c r="B82" t="s">
        <v>83</v>
      </c>
    </row>
    <row r="83" spans="1:2" x14ac:dyDescent="0.25">
      <c r="A83" t="s">
        <v>275</v>
      </c>
      <c r="B83" t="s">
        <v>89</v>
      </c>
    </row>
    <row r="84" spans="1:2" x14ac:dyDescent="0.25">
      <c r="A84" t="s">
        <v>388</v>
      </c>
      <c r="B84" t="s">
        <v>90</v>
      </c>
    </row>
    <row r="85" spans="1:2" x14ac:dyDescent="0.25">
      <c r="A85" t="s">
        <v>276</v>
      </c>
      <c r="B85" t="s">
        <v>91</v>
      </c>
    </row>
    <row r="86" spans="1:2" x14ac:dyDescent="0.25">
      <c r="A86" t="s">
        <v>277</v>
      </c>
      <c r="B86" t="s">
        <v>93</v>
      </c>
    </row>
    <row r="87" spans="1:2" x14ac:dyDescent="0.25">
      <c r="A87" t="s">
        <v>278</v>
      </c>
      <c r="B87" t="s">
        <v>92</v>
      </c>
    </row>
    <row r="88" spans="1:2" x14ac:dyDescent="0.25">
      <c r="A88" t="s">
        <v>279</v>
      </c>
      <c r="B88" t="s">
        <v>94</v>
      </c>
    </row>
    <row r="89" spans="1:2" x14ac:dyDescent="0.25">
      <c r="A89" t="s">
        <v>280</v>
      </c>
      <c r="B89" t="s">
        <v>95</v>
      </c>
    </row>
    <row r="90" spans="1:2" x14ac:dyDescent="0.25">
      <c r="A90" t="s">
        <v>281</v>
      </c>
      <c r="B90" t="s">
        <v>97</v>
      </c>
    </row>
    <row r="91" spans="1:2" x14ac:dyDescent="0.25">
      <c r="A91" t="s">
        <v>282</v>
      </c>
      <c r="B91" t="s">
        <v>52</v>
      </c>
    </row>
    <row r="92" spans="1:2" x14ac:dyDescent="0.25">
      <c r="A92" t="s">
        <v>447</v>
      </c>
      <c r="B92" t="s">
        <v>153</v>
      </c>
    </row>
    <row r="93" spans="1:2" x14ac:dyDescent="0.25">
      <c r="A93" t="s">
        <v>283</v>
      </c>
      <c r="B93" t="s">
        <v>96</v>
      </c>
    </row>
    <row r="94" spans="1:2" x14ac:dyDescent="0.25">
      <c r="A94" t="s">
        <v>440</v>
      </c>
      <c r="B94" t="s">
        <v>98</v>
      </c>
    </row>
    <row r="95" spans="1:2" x14ac:dyDescent="0.25">
      <c r="A95" t="s">
        <v>284</v>
      </c>
      <c r="B95" t="s">
        <v>100</v>
      </c>
    </row>
    <row r="96" spans="1:2" x14ac:dyDescent="0.25">
      <c r="A96" t="s">
        <v>285</v>
      </c>
      <c r="B96" t="s">
        <v>101</v>
      </c>
    </row>
    <row r="97" spans="1:2" x14ac:dyDescent="0.25">
      <c r="A97" t="s">
        <v>286</v>
      </c>
      <c r="B97" t="s">
        <v>156</v>
      </c>
    </row>
    <row r="98" spans="1:2" x14ac:dyDescent="0.25">
      <c r="A98" t="s">
        <v>287</v>
      </c>
      <c r="B98" t="s">
        <v>208</v>
      </c>
    </row>
    <row r="99" spans="1:2" x14ac:dyDescent="0.25">
      <c r="A99" t="s">
        <v>288</v>
      </c>
      <c r="B99" t="s">
        <v>103</v>
      </c>
    </row>
    <row r="100" spans="1:2" x14ac:dyDescent="0.25">
      <c r="A100" t="s">
        <v>289</v>
      </c>
      <c r="B100" t="s">
        <v>104</v>
      </c>
    </row>
    <row r="101" spans="1:2" x14ac:dyDescent="0.25">
      <c r="A101" t="s">
        <v>290</v>
      </c>
      <c r="B101" t="s">
        <v>99</v>
      </c>
    </row>
    <row r="102" spans="1:2" x14ac:dyDescent="0.25">
      <c r="A102" t="s">
        <v>291</v>
      </c>
      <c r="B102" t="s">
        <v>114</v>
      </c>
    </row>
    <row r="103" spans="1:2" x14ac:dyDescent="0.25">
      <c r="A103" t="s">
        <v>445</v>
      </c>
      <c r="B103" t="s">
        <v>111</v>
      </c>
    </row>
    <row r="104" spans="1:2" x14ac:dyDescent="0.25">
      <c r="A104" t="s">
        <v>292</v>
      </c>
      <c r="B104" t="s">
        <v>105</v>
      </c>
    </row>
    <row r="105" spans="1:2" x14ac:dyDescent="0.25">
      <c r="A105" t="s">
        <v>293</v>
      </c>
      <c r="B105" t="s">
        <v>393</v>
      </c>
    </row>
    <row r="106" spans="1:2" x14ac:dyDescent="0.25">
      <c r="A106" t="s">
        <v>294</v>
      </c>
      <c r="B106" t="s">
        <v>110</v>
      </c>
    </row>
    <row r="107" spans="1:2" x14ac:dyDescent="0.25">
      <c r="A107" t="s">
        <v>413</v>
      </c>
      <c r="B107" t="s">
        <v>209</v>
      </c>
    </row>
    <row r="108" spans="1:2" x14ac:dyDescent="0.25">
      <c r="A108" t="s">
        <v>295</v>
      </c>
      <c r="B108" t="s">
        <v>108</v>
      </c>
    </row>
    <row r="109" spans="1:2" x14ac:dyDescent="0.25">
      <c r="A109" t="s">
        <v>296</v>
      </c>
      <c r="B109" t="s">
        <v>394</v>
      </c>
    </row>
    <row r="110" spans="1:2" x14ac:dyDescent="0.25">
      <c r="A110" t="s">
        <v>297</v>
      </c>
      <c r="B110" t="s">
        <v>116</v>
      </c>
    </row>
    <row r="111" spans="1:2" x14ac:dyDescent="0.25">
      <c r="A111" t="s">
        <v>298</v>
      </c>
      <c r="B111" t="s">
        <v>113</v>
      </c>
    </row>
    <row r="112" spans="1:2" x14ac:dyDescent="0.25">
      <c r="A112" t="s">
        <v>299</v>
      </c>
      <c r="B112" t="s">
        <v>112</v>
      </c>
    </row>
    <row r="113" spans="1:2" x14ac:dyDescent="0.25">
      <c r="A113" t="s">
        <v>300</v>
      </c>
      <c r="B113" t="s">
        <v>115</v>
      </c>
    </row>
    <row r="114" spans="1:2" x14ac:dyDescent="0.25">
      <c r="A114" t="s">
        <v>301</v>
      </c>
      <c r="B114" t="s">
        <v>109</v>
      </c>
    </row>
    <row r="115" spans="1:2" x14ac:dyDescent="0.25">
      <c r="A115" t="s">
        <v>302</v>
      </c>
      <c r="B115" t="s">
        <v>397</v>
      </c>
    </row>
    <row r="116" spans="1:2" x14ac:dyDescent="0.25">
      <c r="A116" t="s">
        <v>303</v>
      </c>
      <c r="B116" t="s">
        <v>106</v>
      </c>
    </row>
    <row r="117" spans="1:2" x14ac:dyDescent="0.25">
      <c r="A117" t="s">
        <v>304</v>
      </c>
      <c r="B117" t="s">
        <v>107</v>
      </c>
    </row>
    <row r="118" spans="1:2" x14ac:dyDescent="0.25">
      <c r="A118" t="s">
        <v>398</v>
      </c>
      <c r="B118" t="s">
        <v>399</v>
      </c>
    </row>
    <row r="119" spans="1:2" x14ac:dyDescent="0.25">
      <c r="A119" t="s">
        <v>403</v>
      </c>
      <c r="B119" t="s">
        <v>117</v>
      </c>
    </row>
    <row r="120" spans="1:2" x14ac:dyDescent="0.25">
      <c r="A120" t="s">
        <v>405</v>
      </c>
      <c r="B120" t="s">
        <v>123</v>
      </c>
    </row>
    <row r="121" spans="1:2" x14ac:dyDescent="0.25">
      <c r="A121" t="s">
        <v>406</v>
      </c>
      <c r="B121" t="s">
        <v>407</v>
      </c>
    </row>
    <row r="122" spans="1:2" x14ac:dyDescent="0.25">
      <c r="A122" t="s">
        <v>305</v>
      </c>
      <c r="B122" t="s">
        <v>124</v>
      </c>
    </row>
    <row r="123" spans="1:2" x14ac:dyDescent="0.25">
      <c r="A123" t="s">
        <v>306</v>
      </c>
      <c r="B123" t="s">
        <v>122</v>
      </c>
    </row>
    <row r="124" spans="1:2" x14ac:dyDescent="0.25">
      <c r="A124" t="s">
        <v>404</v>
      </c>
      <c r="B124" t="s">
        <v>119</v>
      </c>
    </row>
    <row r="125" spans="1:2" x14ac:dyDescent="0.25">
      <c r="A125" t="s">
        <v>409</v>
      </c>
      <c r="B125" t="s">
        <v>126</v>
      </c>
    </row>
    <row r="126" spans="1:2" x14ac:dyDescent="0.25">
      <c r="A126" t="s">
        <v>307</v>
      </c>
      <c r="B126" t="s">
        <v>118</v>
      </c>
    </row>
    <row r="127" spans="1:2" x14ac:dyDescent="0.25">
      <c r="A127" t="s">
        <v>308</v>
      </c>
      <c r="B127" t="s">
        <v>121</v>
      </c>
    </row>
    <row r="128" spans="1:2" x14ac:dyDescent="0.25">
      <c r="A128" t="s">
        <v>309</v>
      </c>
      <c r="B128" t="s">
        <v>127</v>
      </c>
    </row>
    <row r="129" spans="1:2" x14ac:dyDescent="0.25">
      <c r="A129" t="s">
        <v>310</v>
      </c>
      <c r="B129" t="s">
        <v>128</v>
      </c>
    </row>
    <row r="130" spans="1:2" x14ac:dyDescent="0.25">
      <c r="A130" t="s">
        <v>311</v>
      </c>
      <c r="B130" t="s">
        <v>130</v>
      </c>
    </row>
    <row r="131" spans="1:2" x14ac:dyDescent="0.25">
      <c r="A131" t="s">
        <v>312</v>
      </c>
      <c r="B131" t="s">
        <v>134</v>
      </c>
    </row>
    <row r="132" spans="1:2" x14ac:dyDescent="0.25">
      <c r="A132" t="s">
        <v>411</v>
      </c>
      <c r="B132" t="s">
        <v>135</v>
      </c>
    </row>
    <row r="133" spans="1:2" x14ac:dyDescent="0.25">
      <c r="A133" t="s">
        <v>313</v>
      </c>
      <c r="B133" t="s">
        <v>131</v>
      </c>
    </row>
    <row r="134" spans="1:2" x14ac:dyDescent="0.25">
      <c r="A134" t="s">
        <v>314</v>
      </c>
      <c r="B134" t="s">
        <v>136</v>
      </c>
    </row>
    <row r="135" spans="1:2" x14ac:dyDescent="0.25">
      <c r="A135" t="s">
        <v>412</v>
      </c>
      <c r="B135" t="s">
        <v>138</v>
      </c>
    </row>
    <row r="136" spans="1:2" x14ac:dyDescent="0.25">
      <c r="A136" t="s">
        <v>448</v>
      </c>
      <c r="B136" t="s">
        <v>125</v>
      </c>
    </row>
    <row r="137" spans="1:2" x14ac:dyDescent="0.25">
      <c r="A137" t="s">
        <v>315</v>
      </c>
      <c r="B137" t="s">
        <v>137</v>
      </c>
    </row>
    <row r="138" spans="1:2" x14ac:dyDescent="0.25">
      <c r="A138" t="s">
        <v>316</v>
      </c>
      <c r="B138" t="s">
        <v>132</v>
      </c>
    </row>
    <row r="139" spans="1:2" x14ac:dyDescent="0.25">
      <c r="A139" t="s">
        <v>317</v>
      </c>
      <c r="B139" t="s">
        <v>139</v>
      </c>
    </row>
    <row r="140" spans="1:2" x14ac:dyDescent="0.25">
      <c r="A140" t="s">
        <v>318</v>
      </c>
      <c r="B140" t="s">
        <v>141</v>
      </c>
    </row>
    <row r="141" spans="1:2" x14ac:dyDescent="0.25">
      <c r="A141" t="s">
        <v>414</v>
      </c>
      <c r="B141" t="s">
        <v>142</v>
      </c>
    </row>
    <row r="142" spans="1:2" x14ac:dyDescent="0.25">
      <c r="A142" t="s">
        <v>319</v>
      </c>
      <c r="B142" t="s">
        <v>143</v>
      </c>
    </row>
    <row r="143" spans="1:2" x14ac:dyDescent="0.25">
      <c r="A143" t="s">
        <v>320</v>
      </c>
      <c r="B143" t="s">
        <v>144</v>
      </c>
    </row>
    <row r="144" spans="1:2" x14ac:dyDescent="0.25">
      <c r="A144" t="s">
        <v>426</v>
      </c>
      <c r="B144" t="s">
        <v>157</v>
      </c>
    </row>
    <row r="145" spans="1:2" x14ac:dyDescent="0.25">
      <c r="A145" t="s">
        <v>321</v>
      </c>
      <c r="B145" t="s">
        <v>145</v>
      </c>
    </row>
    <row r="146" spans="1:2" x14ac:dyDescent="0.25">
      <c r="A146" t="s">
        <v>424</v>
      </c>
      <c r="B146" t="s">
        <v>425</v>
      </c>
    </row>
    <row r="147" spans="1:2" x14ac:dyDescent="0.25">
      <c r="A147" t="s">
        <v>427</v>
      </c>
      <c r="B147" t="s">
        <v>428</v>
      </c>
    </row>
    <row r="148" spans="1:2" x14ac:dyDescent="0.25">
      <c r="A148" t="s">
        <v>322</v>
      </c>
      <c r="B148" t="s">
        <v>147</v>
      </c>
    </row>
    <row r="149" spans="1:2" x14ac:dyDescent="0.25">
      <c r="A149" t="s">
        <v>323</v>
      </c>
      <c r="B149" t="s">
        <v>67</v>
      </c>
    </row>
    <row r="150" spans="1:2" x14ac:dyDescent="0.25">
      <c r="A150" t="s">
        <v>324</v>
      </c>
      <c r="B150" t="s">
        <v>146</v>
      </c>
    </row>
    <row r="151" spans="1:2" x14ac:dyDescent="0.25">
      <c r="A151" t="s">
        <v>325</v>
      </c>
      <c r="B151" t="s">
        <v>148</v>
      </c>
    </row>
    <row r="152" spans="1:2" x14ac:dyDescent="0.25">
      <c r="A152" t="s">
        <v>326</v>
      </c>
      <c r="B152" t="s">
        <v>149</v>
      </c>
    </row>
    <row r="153" spans="1:2" x14ac:dyDescent="0.25">
      <c r="A153" t="s">
        <v>429</v>
      </c>
      <c r="B153" t="s">
        <v>159</v>
      </c>
    </row>
    <row r="154" spans="1:2" x14ac:dyDescent="0.25">
      <c r="A154" t="s">
        <v>327</v>
      </c>
      <c r="B154" t="s">
        <v>200</v>
      </c>
    </row>
    <row r="155" spans="1:2" x14ac:dyDescent="0.25">
      <c r="A155" t="s">
        <v>328</v>
      </c>
      <c r="B155" t="s">
        <v>423</v>
      </c>
    </row>
    <row r="156" spans="1:2" x14ac:dyDescent="0.25">
      <c r="A156" t="s">
        <v>329</v>
      </c>
      <c r="B156" t="s">
        <v>198</v>
      </c>
    </row>
    <row r="157" spans="1:2" x14ac:dyDescent="0.25">
      <c r="A157" t="s">
        <v>330</v>
      </c>
      <c r="B157" t="s">
        <v>166</v>
      </c>
    </row>
    <row r="158" spans="1:2" x14ac:dyDescent="0.25">
      <c r="A158" t="s">
        <v>331</v>
      </c>
      <c r="B158" t="s">
        <v>165</v>
      </c>
    </row>
    <row r="159" spans="1:2" x14ac:dyDescent="0.25">
      <c r="A159" t="s">
        <v>332</v>
      </c>
      <c r="B159" t="s">
        <v>163</v>
      </c>
    </row>
    <row r="160" spans="1:2" x14ac:dyDescent="0.25">
      <c r="A160" t="s">
        <v>430</v>
      </c>
      <c r="B160" t="s">
        <v>431</v>
      </c>
    </row>
    <row r="161" spans="1:2" x14ac:dyDescent="0.25">
      <c r="A161" t="s">
        <v>333</v>
      </c>
      <c r="B161" t="s">
        <v>212</v>
      </c>
    </row>
    <row r="162" spans="1:2" x14ac:dyDescent="0.25">
      <c r="A162" t="s">
        <v>334</v>
      </c>
      <c r="B162" t="s">
        <v>167</v>
      </c>
    </row>
    <row r="163" spans="1:2" x14ac:dyDescent="0.25">
      <c r="A163" t="s">
        <v>335</v>
      </c>
      <c r="B163" t="s">
        <v>168</v>
      </c>
    </row>
    <row r="164" spans="1:2" x14ac:dyDescent="0.25">
      <c r="A164" t="s">
        <v>432</v>
      </c>
      <c r="B164" t="s">
        <v>169</v>
      </c>
    </row>
    <row r="165" spans="1:2" x14ac:dyDescent="0.25">
      <c r="A165" t="s">
        <v>336</v>
      </c>
      <c r="B165" t="s">
        <v>164</v>
      </c>
    </row>
    <row r="166" spans="1:2" x14ac:dyDescent="0.25">
      <c r="A166" t="s">
        <v>337</v>
      </c>
      <c r="B166" t="s">
        <v>170</v>
      </c>
    </row>
    <row r="167" spans="1:2" x14ac:dyDescent="0.25">
      <c r="A167" t="s">
        <v>338</v>
      </c>
      <c r="B167" t="s">
        <v>171</v>
      </c>
    </row>
    <row r="168" spans="1:2" x14ac:dyDescent="0.25">
      <c r="A168" t="s">
        <v>339</v>
      </c>
      <c r="B168" t="s">
        <v>175</v>
      </c>
    </row>
    <row r="169" spans="1:2" x14ac:dyDescent="0.25">
      <c r="A169" t="s">
        <v>443</v>
      </c>
      <c r="B169" t="s">
        <v>174</v>
      </c>
    </row>
    <row r="170" spans="1:2" x14ac:dyDescent="0.25">
      <c r="A170" t="s">
        <v>340</v>
      </c>
      <c r="B170" t="s">
        <v>176</v>
      </c>
    </row>
    <row r="171" spans="1:2" x14ac:dyDescent="0.25">
      <c r="A171" t="s">
        <v>444</v>
      </c>
      <c r="B171" t="s">
        <v>177</v>
      </c>
    </row>
    <row r="172" spans="1:2" x14ac:dyDescent="0.25">
      <c r="A172" t="s">
        <v>341</v>
      </c>
      <c r="B172" t="s">
        <v>178</v>
      </c>
    </row>
    <row r="173" spans="1:2" x14ac:dyDescent="0.25">
      <c r="A173" t="s">
        <v>435</v>
      </c>
      <c r="B173" t="s">
        <v>436</v>
      </c>
    </row>
    <row r="174" spans="1:2" x14ac:dyDescent="0.25">
      <c r="A174" t="s">
        <v>342</v>
      </c>
      <c r="B174" t="s">
        <v>152</v>
      </c>
    </row>
    <row r="175" spans="1:2" x14ac:dyDescent="0.25">
      <c r="A175" t="s">
        <v>343</v>
      </c>
      <c r="B175" t="s">
        <v>180</v>
      </c>
    </row>
    <row r="176" spans="1:2" x14ac:dyDescent="0.25">
      <c r="A176" t="s">
        <v>344</v>
      </c>
      <c r="B176" t="s">
        <v>181</v>
      </c>
    </row>
  </sheetData>
  <sortState xmlns:xlrd2="http://schemas.microsoft.com/office/spreadsheetml/2017/richdata2" ref="A2:B176">
    <sortCondition ref="B2:B17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26C77-0792-4286-8464-40A53F2D0928}">
  <dimension ref="A1:U23"/>
  <sheetViews>
    <sheetView workbookViewId="0">
      <selection activeCell="B2" sqref="B2"/>
    </sheetView>
  </sheetViews>
  <sheetFormatPr defaultRowHeight="15.75" x14ac:dyDescent="0.25"/>
  <cols>
    <col min="1" max="1" width="12.125" customWidth="1"/>
    <col min="2" max="8" width="14.75" customWidth="1"/>
    <col min="9" max="10" width="11.875" customWidth="1"/>
  </cols>
  <sheetData>
    <row r="1" spans="1:21" x14ac:dyDescent="0.25">
      <c r="A1" t="s">
        <v>31</v>
      </c>
      <c r="B1" t="s">
        <v>452</v>
      </c>
      <c r="C1" s="2" t="s">
        <v>20</v>
      </c>
      <c r="D1" s="2" t="s">
        <v>22</v>
      </c>
      <c r="E1" s="2" t="s">
        <v>24</v>
      </c>
      <c r="F1" s="2" t="s">
        <v>21</v>
      </c>
      <c r="G1" s="2" t="s">
        <v>23</v>
      </c>
      <c r="H1" s="2" t="s">
        <v>25</v>
      </c>
    </row>
    <row r="2" spans="1:21" x14ac:dyDescent="0.25">
      <c r="A2" t="s">
        <v>8</v>
      </c>
      <c r="B2" s="20">
        <v>1.4408000000000001</v>
      </c>
      <c r="C2" s="20">
        <v>1.2365999999999999</v>
      </c>
      <c r="D2" s="20">
        <v>1.0376000000000001</v>
      </c>
      <c r="E2" s="20">
        <v>1.0264</v>
      </c>
      <c r="F2" s="20">
        <v>1.0189999999999999</v>
      </c>
      <c r="G2" s="20">
        <v>1.0103</v>
      </c>
      <c r="H2" s="20">
        <v>1.0093000000000001</v>
      </c>
      <c r="Q2" s="2"/>
      <c r="R2" s="2"/>
      <c r="S2" s="2"/>
      <c r="T2" s="2"/>
      <c r="U2" s="2"/>
    </row>
    <row r="3" spans="1:21" x14ac:dyDescent="0.25">
      <c r="A3" t="s">
        <v>6</v>
      </c>
      <c r="B3" s="20">
        <v>1.3736999999999999</v>
      </c>
      <c r="C3" s="20">
        <v>1.0775999999999999</v>
      </c>
      <c r="D3" s="20">
        <v>1.0525</v>
      </c>
      <c r="E3" s="20">
        <v>1.0274000000000001</v>
      </c>
      <c r="F3" s="20">
        <v>1.0456000000000001</v>
      </c>
      <c r="G3" s="20">
        <v>0.999</v>
      </c>
      <c r="H3" s="20">
        <v>0.98709999999999998</v>
      </c>
      <c r="P3" s="2"/>
      <c r="Q3" s="2"/>
      <c r="R3" s="2"/>
      <c r="S3" s="2"/>
      <c r="T3" s="2"/>
      <c r="U3" s="2"/>
    </row>
    <row r="4" spans="1:21" x14ac:dyDescent="0.25">
      <c r="A4" t="s">
        <v>10</v>
      </c>
      <c r="B4" s="20">
        <v>1.3532999999999999</v>
      </c>
      <c r="C4" s="20">
        <v>1.071</v>
      </c>
      <c r="D4" s="20">
        <v>1.0516000000000001</v>
      </c>
      <c r="E4" s="20">
        <v>1.0424</v>
      </c>
      <c r="F4" s="20">
        <v>1.0355000000000001</v>
      </c>
      <c r="G4" s="20">
        <v>1.0127999999999999</v>
      </c>
      <c r="H4" s="20">
        <v>1.0082</v>
      </c>
      <c r="P4" s="2"/>
      <c r="Q4" s="2"/>
      <c r="R4" s="2"/>
      <c r="S4" s="2"/>
      <c r="T4" s="2"/>
      <c r="U4" s="2"/>
    </row>
    <row r="5" spans="1:21" x14ac:dyDescent="0.25">
      <c r="A5" t="s">
        <v>18</v>
      </c>
      <c r="B5" s="20">
        <v>1.6681999999999999</v>
      </c>
      <c r="C5" s="20">
        <v>1.4797</v>
      </c>
      <c r="D5" s="20">
        <v>1.3172999999999999</v>
      </c>
      <c r="E5" s="20">
        <v>1.0391999999999999</v>
      </c>
      <c r="F5" s="20">
        <v>1.0495000000000001</v>
      </c>
      <c r="G5" s="20">
        <v>1.0283</v>
      </c>
      <c r="H5" s="20">
        <v>1.0265</v>
      </c>
      <c r="P5" s="2"/>
      <c r="Q5" s="2"/>
      <c r="R5" s="2"/>
      <c r="S5" s="2"/>
      <c r="T5" s="2"/>
      <c r="U5" s="2"/>
    </row>
    <row r="6" spans="1:21" x14ac:dyDescent="0.25">
      <c r="A6" t="s">
        <v>1</v>
      </c>
      <c r="B6" s="20">
        <v>1.5586</v>
      </c>
      <c r="C6" s="20">
        <v>1.3787</v>
      </c>
      <c r="D6" s="20">
        <v>1.1891</v>
      </c>
      <c r="E6" s="20">
        <v>1.0257000000000001</v>
      </c>
      <c r="F6" s="20">
        <v>1.0407999999999999</v>
      </c>
      <c r="G6" s="20">
        <v>1</v>
      </c>
      <c r="H6" s="20">
        <v>0.99180000000000001</v>
      </c>
      <c r="P6" s="2"/>
      <c r="Q6" s="2"/>
      <c r="R6" s="2"/>
      <c r="S6" s="2"/>
      <c r="T6" s="2"/>
      <c r="U6" s="2"/>
    </row>
    <row r="7" spans="1:21" x14ac:dyDescent="0.25">
      <c r="A7" t="s">
        <v>4</v>
      </c>
      <c r="B7" s="20">
        <v>1.6758</v>
      </c>
      <c r="C7" s="20">
        <v>1.4659</v>
      </c>
      <c r="D7" s="20">
        <v>1.3263</v>
      </c>
      <c r="E7" s="20">
        <v>1.0581</v>
      </c>
      <c r="F7" s="20">
        <v>1.054</v>
      </c>
      <c r="G7" s="20">
        <v>1.0427999999999999</v>
      </c>
      <c r="H7" s="20">
        <v>1.034</v>
      </c>
      <c r="P7" s="2"/>
      <c r="Q7" s="2"/>
      <c r="R7" s="2"/>
      <c r="S7" s="2"/>
      <c r="T7" s="2"/>
      <c r="U7" s="2"/>
    </row>
    <row r="8" spans="1:21" x14ac:dyDescent="0.25">
      <c r="A8" t="s">
        <v>218</v>
      </c>
      <c r="B8" s="20">
        <v>1.7431000000000001</v>
      </c>
      <c r="C8" s="20">
        <v>1.4659</v>
      </c>
      <c r="D8" s="20">
        <v>1.2665</v>
      </c>
      <c r="E8" s="20">
        <v>0.9677</v>
      </c>
      <c r="F8" s="20">
        <v>1.0065</v>
      </c>
      <c r="G8" s="20">
        <v>0.95140000000000002</v>
      </c>
      <c r="H8" s="20">
        <v>0.92079999999999995</v>
      </c>
      <c r="P8" s="2"/>
      <c r="Q8" s="2"/>
      <c r="R8" s="2"/>
      <c r="S8" s="2"/>
      <c r="T8" s="2"/>
      <c r="U8" s="2"/>
    </row>
    <row r="9" spans="1:21" x14ac:dyDescent="0.25">
      <c r="A9" t="s">
        <v>217</v>
      </c>
      <c r="B9" s="20">
        <v>0.98429999999999995</v>
      </c>
      <c r="C9" s="20">
        <v>0.97950000000000004</v>
      </c>
      <c r="D9" s="20">
        <v>0.9778</v>
      </c>
      <c r="E9" s="20">
        <v>0.97509999999999997</v>
      </c>
      <c r="F9" s="20">
        <v>0.97640000000000005</v>
      </c>
      <c r="G9" s="20">
        <v>0.97560000000000002</v>
      </c>
      <c r="H9" s="20">
        <v>0.9728</v>
      </c>
      <c r="P9" s="2"/>
      <c r="Q9" s="2"/>
      <c r="R9" s="2"/>
      <c r="S9" s="2"/>
      <c r="T9" s="2"/>
      <c r="U9" s="2"/>
    </row>
    <row r="10" spans="1:21" x14ac:dyDescent="0.25">
      <c r="A10" t="s">
        <v>219</v>
      </c>
      <c r="B10" s="20">
        <v>1.4516</v>
      </c>
      <c r="C10" s="20">
        <v>1.1636</v>
      </c>
      <c r="D10" s="20">
        <v>1.121</v>
      </c>
      <c r="E10" s="20">
        <v>1.1009</v>
      </c>
      <c r="F10" s="20">
        <v>1.1217999999999999</v>
      </c>
      <c r="G10" s="20">
        <v>1.0713999999999999</v>
      </c>
      <c r="H10" s="20">
        <v>1.0523</v>
      </c>
      <c r="P10" s="2"/>
      <c r="Q10" s="2"/>
      <c r="R10" s="2"/>
      <c r="S10" s="2"/>
      <c r="T10" s="2"/>
      <c r="U10" s="2"/>
    </row>
    <row r="11" spans="1:21" x14ac:dyDescent="0.25">
      <c r="A11" t="s">
        <v>3</v>
      </c>
      <c r="B11" s="20">
        <v>1.6875</v>
      </c>
      <c r="C11" s="20">
        <v>1.5154000000000001</v>
      </c>
      <c r="D11" s="20">
        <v>1.3507</v>
      </c>
      <c r="E11" s="20">
        <v>1.1484000000000001</v>
      </c>
      <c r="F11" s="20">
        <v>1.0711999999999999</v>
      </c>
      <c r="G11" s="20">
        <v>1.0369999999999999</v>
      </c>
      <c r="H11" s="20">
        <v>1.0205</v>
      </c>
      <c r="P11" s="2"/>
      <c r="Q11" s="2"/>
      <c r="R11" s="2"/>
      <c r="S11" s="2"/>
      <c r="T11" s="2"/>
      <c r="U11" s="2"/>
    </row>
    <row r="12" spans="1:21" x14ac:dyDescent="0.25">
      <c r="A12" t="s">
        <v>2</v>
      </c>
      <c r="B12" s="20">
        <v>1.5471999999999999</v>
      </c>
      <c r="C12" s="20">
        <v>1.3261000000000001</v>
      </c>
      <c r="D12" s="20">
        <v>1.119</v>
      </c>
      <c r="E12" s="20">
        <v>1.1086</v>
      </c>
      <c r="F12" s="20">
        <v>1.1176999999999999</v>
      </c>
      <c r="G12" s="20">
        <v>1.0980000000000001</v>
      </c>
      <c r="H12" s="20">
        <v>1.0968</v>
      </c>
      <c r="P12" s="2"/>
      <c r="Q12" s="2"/>
      <c r="R12" s="2"/>
      <c r="S12" s="2"/>
      <c r="T12" s="2"/>
      <c r="U12" s="2"/>
    </row>
    <row r="13" spans="1:21" x14ac:dyDescent="0.25">
      <c r="A13" t="s">
        <v>17</v>
      </c>
      <c r="B13" s="20">
        <v>1.7431000000000001</v>
      </c>
      <c r="C13" s="20">
        <v>1.5913999999999999</v>
      </c>
      <c r="D13" s="20">
        <v>1.4317</v>
      </c>
      <c r="E13" s="20">
        <v>1.1285000000000001</v>
      </c>
      <c r="F13" s="20">
        <v>1.0736000000000001</v>
      </c>
      <c r="G13" s="20">
        <v>1.0338000000000001</v>
      </c>
      <c r="H13" s="20">
        <v>1.0227999999999999</v>
      </c>
      <c r="P13" s="2"/>
      <c r="Q13" s="2"/>
      <c r="R13" s="2"/>
      <c r="S13" s="2"/>
      <c r="T13" s="2"/>
      <c r="U13" s="2"/>
    </row>
    <row r="14" spans="1:21" x14ac:dyDescent="0.25">
      <c r="A14" t="s">
        <v>5</v>
      </c>
      <c r="B14" s="20">
        <v>1.3565</v>
      </c>
      <c r="C14" s="20">
        <v>1.0632999999999999</v>
      </c>
      <c r="D14" s="20">
        <v>1.0387</v>
      </c>
      <c r="E14" s="20">
        <v>1.0142</v>
      </c>
      <c r="F14" s="20">
        <v>1.032</v>
      </c>
      <c r="G14" s="20">
        <v>0.98629999999999995</v>
      </c>
      <c r="H14" s="20">
        <v>0.97460000000000002</v>
      </c>
      <c r="P14" s="2"/>
      <c r="Q14" s="2"/>
      <c r="R14" s="2"/>
      <c r="S14" s="2"/>
      <c r="T14" s="2"/>
      <c r="U14" s="2"/>
    </row>
    <row r="15" spans="1:21" x14ac:dyDescent="0.25">
      <c r="A15" t="s">
        <v>7</v>
      </c>
      <c r="B15" s="20">
        <v>1.5078</v>
      </c>
      <c r="C15" s="20">
        <v>1.2971999999999999</v>
      </c>
      <c r="D15" s="20">
        <v>1.0886</v>
      </c>
      <c r="E15" s="20">
        <v>1.0696000000000001</v>
      </c>
      <c r="F15" s="20">
        <v>1.0962000000000001</v>
      </c>
      <c r="G15" s="20">
        <v>1.0331999999999999</v>
      </c>
      <c r="H15" s="20">
        <v>1.0245</v>
      </c>
      <c r="P15" s="2"/>
      <c r="Q15" s="2"/>
      <c r="R15" s="2"/>
      <c r="S15" s="2"/>
      <c r="T15" s="2"/>
      <c r="U15" s="2"/>
    </row>
    <row r="16" spans="1:21" x14ac:dyDescent="0.25">
      <c r="A16" t="s">
        <v>15</v>
      </c>
      <c r="B16" s="20">
        <v>1.5696000000000001</v>
      </c>
      <c r="C16" s="20">
        <v>1.2971999999999999</v>
      </c>
      <c r="D16" s="20">
        <v>1.0886</v>
      </c>
      <c r="E16" s="20">
        <v>1.0696000000000001</v>
      </c>
      <c r="F16" s="20">
        <v>1.0613999999999999</v>
      </c>
      <c r="G16" s="20">
        <v>1.0331999999999999</v>
      </c>
      <c r="H16" s="20">
        <v>1.0245</v>
      </c>
      <c r="P16" s="2"/>
      <c r="Q16" s="2"/>
      <c r="R16" s="2"/>
      <c r="S16" s="2"/>
      <c r="T16" s="2"/>
      <c r="U16" s="2"/>
    </row>
    <row r="17" spans="1:21" x14ac:dyDescent="0.25">
      <c r="A17" t="s">
        <v>16</v>
      </c>
      <c r="B17" s="20">
        <v>1.5696000000000001</v>
      </c>
      <c r="C17" s="20">
        <v>1.3138000000000001</v>
      </c>
      <c r="D17" s="20">
        <v>1.1031</v>
      </c>
      <c r="E17" s="20">
        <v>1.0838000000000001</v>
      </c>
      <c r="F17" s="20">
        <v>1.0764</v>
      </c>
      <c r="G17" s="20">
        <v>1.0481</v>
      </c>
      <c r="H17" s="20">
        <v>1.0388999999999999</v>
      </c>
      <c r="P17" s="2"/>
      <c r="Q17" s="2"/>
      <c r="R17" s="2"/>
      <c r="S17" s="2"/>
      <c r="T17" s="2"/>
      <c r="U17" s="2"/>
    </row>
    <row r="18" spans="1:21" x14ac:dyDescent="0.25">
      <c r="A18" t="s">
        <v>9</v>
      </c>
      <c r="B18" s="20">
        <v>1.3293999999999999</v>
      </c>
      <c r="C18" s="20">
        <v>1.0434000000000001</v>
      </c>
      <c r="D18" s="20">
        <v>1.0278</v>
      </c>
      <c r="E18" s="20">
        <v>1.0228999999999999</v>
      </c>
      <c r="F18" s="20">
        <v>1.0113000000000001</v>
      </c>
      <c r="G18" s="20">
        <v>0.99150000000000005</v>
      </c>
      <c r="H18" s="20">
        <v>0.98470000000000002</v>
      </c>
      <c r="P18" s="2"/>
      <c r="Q18" s="2"/>
      <c r="R18" s="2"/>
      <c r="S18" s="2"/>
      <c r="T18" s="2"/>
      <c r="U18" s="2"/>
    </row>
    <row r="19" spans="1:21" x14ac:dyDescent="0.25">
      <c r="A19" t="s">
        <v>0</v>
      </c>
      <c r="B19" s="20">
        <v>1.6289</v>
      </c>
      <c r="C19" s="20">
        <v>1.4142999999999999</v>
      </c>
      <c r="D19" s="20">
        <v>1.2278</v>
      </c>
      <c r="E19" s="20">
        <v>1.0522</v>
      </c>
      <c r="F19" s="20">
        <v>1.0690999999999999</v>
      </c>
      <c r="G19" s="20">
        <v>1.0233000000000001</v>
      </c>
      <c r="H19" s="20">
        <v>1.0129999999999999</v>
      </c>
      <c r="P19" s="2"/>
      <c r="Q19" s="2"/>
      <c r="R19" s="2"/>
      <c r="S19" s="2"/>
      <c r="T19" s="2"/>
      <c r="U19" s="2"/>
    </row>
    <row r="20" spans="1:21" x14ac:dyDescent="0.25">
      <c r="A20" t="s">
        <v>12</v>
      </c>
      <c r="B20" s="20">
        <v>1.6875</v>
      </c>
      <c r="C20" s="20">
        <v>1.5154000000000001</v>
      </c>
      <c r="D20" s="20">
        <v>1.3507</v>
      </c>
      <c r="E20" s="20">
        <v>1.1671</v>
      </c>
      <c r="F20" s="20">
        <v>1.1214999999999999</v>
      </c>
      <c r="G20" s="20">
        <v>1.0863</v>
      </c>
      <c r="H20" s="20">
        <v>1.0633999999999999</v>
      </c>
      <c r="P20" s="2"/>
      <c r="Q20" s="2"/>
      <c r="R20" s="2"/>
      <c r="S20" s="2"/>
      <c r="T20" s="2"/>
      <c r="U20" s="2"/>
    </row>
    <row r="21" spans="1:21" x14ac:dyDescent="0.25">
      <c r="A21" t="s">
        <v>13</v>
      </c>
      <c r="B21" s="20">
        <v>1.7431000000000001</v>
      </c>
      <c r="C21" s="20">
        <v>1.5913999999999999</v>
      </c>
      <c r="D21" s="20">
        <v>1.4507000000000001</v>
      </c>
      <c r="E21" s="20">
        <v>1.1588000000000001</v>
      </c>
      <c r="F21" s="20">
        <v>1.1252</v>
      </c>
      <c r="G21" s="20">
        <v>1.0938000000000001</v>
      </c>
      <c r="H21" s="20">
        <v>1.0581</v>
      </c>
      <c r="P21" s="2"/>
      <c r="Q21" s="2"/>
      <c r="R21" s="2"/>
      <c r="S21" s="2"/>
      <c r="T21" s="2"/>
      <c r="U21" s="2"/>
    </row>
    <row r="22" spans="1:21" x14ac:dyDescent="0.25">
      <c r="A22" t="s">
        <v>11</v>
      </c>
      <c r="B22" s="20">
        <v>1.4516</v>
      </c>
      <c r="C22" s="20">
        <v>1.1371</v>
      </c>
      <c r="D22" s="20">
        <v>1.0863</v>
      </c>
      <c r="E22" s="20">
        <v>1.0717000000000001</v>
      </c>
      <c r="F22" s="20">
        <v>1.071</v>
      </c>
      <c r="G22" s="20">
        <v>1.0366</v>
      </c>
      <c r="H22" s="20">
        <v>1.0143</v>
      </c>
    </row>
    <row r="23" spans="1:21" x14ac:dyDescent="0.25">
      <c r="A23" t="s">
        <v>14</v>
      </c>
      <c r="B23" s="20">
        <v>1.6318999999999999</v>
      </c>
      <c r="C23" s="20">
        <v>1.3525</v>
      </c>
      <c r="D23" s="20">
        <v>1.1259999999999999</v>
      </c>
      <c r="E23" s="20">
        <v>1.1120000000000001</v>
      </c>
      <c r="F23" s="20">
        <v>1.1111</v>
      </c>
      <c r="G23" s="20">
        <v>1.0778000000000001</v>
      </c>
      <c r="H23" s="20">
        <v>1.0649999999999999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14DD7-8A21-4899-8537-2BAB03403927}">
  <dimension ref="A1:B185"/>
  <sheetViews>
    <sheetView zoomScaleNormal="100" workbookViewId="0">
      <selection activeCell="E186" sqref="E186"/>
    </sheetView>
  </sheetViews>
  <sheetFormatPr defaultRowHeight="15.75" x14ac:dyDescent="0.25"/>
  <cols>
    <col min="1" max="16384" width="9" style="2"/>
  </cols>
  <sheetData>
    <row r="1" spans="1:2" x14ac:dyDescent="0.25">
      <c r="A1" s="2" t="s">
        <v>32</v>
      </c>
      <c r="B1" s="2" t="s">
        <v>19</v>
      </c>
    </row>
    <row r="2" spans="1:2" x14ac:dyDescent="0.25">
      <c r="A2" s="2" t="s">
        <v>451</v>
      </c>
      <c r="B2" s="2">
        <v>0.76421875000000006</v>
      </c>
    </row>
    <row r="3" spans="1:2" x14ac:dyDescent="0.25">
      <c r="A3" s="2" t="s">
        <v>33</v>
      </c>
      <c r="B3" s="2">
        <v>1.18140625</v>
      </c>
    </row>
    <row r="4" spans="1:2" x14ac:dyDescent="0.25">
      <c r="A4" s="2" t="s">
        <v>34</v>
      </c>
      <c r="B4" s="2">
        <v>1.1026562499999999</v>
      </c>
    </row>
    <row r="5" spans="1:2" x14ac:dyDescent="0.25">
      <c r="A5" s="2" t="s">
        <v>346</v>
      </c>
      <c r="B5" s="2">
        <v>0.91234375000000012</v>
      </c>
    </row>
    <row r="6" spans="1:2" x14ac:dyDescent="0.25">
      <c r="A6" s="2" t="s">
        <v>35</v>
      </c>
      <c r="B6" s="2">
        <v>1.5726562500000003</v>
      </c>
    </row>
    <row r="7" spans="1:2" x14ac:dyDescent="0.25">
      <c r="A7" s="2" t="s">
        <v>348</v>
      </c>
      <c r="B7" s="2">
        <v>1.5145312499999999</v>
      </c>
    </row>
    <row r="8" spans="1:2" x14ac:dyDescent="0.25">
      <c r="A8" s="2" t="s">
        <v>349</v>
      </c>
      <c r="B8" s="2">
        <v>1.5142187499999999</v>
      </c>
    </row>
    <row r="9" spans="1:2" x14ac:dyDescent="0.25">
      <c r="A9" s="2" t="s">
        <v>36</v>
      </c>
      <c r="B9" s="2">
        <v>2.31203125</v>
      </c>
    </row>
    <row r="10" spans="1:2" x14ac:dyDescent="0.25">
      <c r="A10" s="2" t="s">
        <v>37</v>
      </c>
      <c r="B10" s="2">
        <v>1.18140625</v>
      </c>
    </row>
    <row r="11" spans="1:2" x14ac:dyDescent="0.25">
      <c r="A11" s="2" t="s">
        <v>351</v>
      </c>
      <c r="B11" s="2">
        <v>0.99359375000000005</v>
      </c>
    </row>
    <row r="12" spans="1:2" x14ac:dyDescent="0.25">
      <c r="A12" s="2" t="s">
        <v>38</v>
      </c>
      <c r="B12" s="2">
        <v>0.69765625000000009</v>
      </c>
    </row>
    <row r="13" spans="1:2" x14ac:dyDescent="0.25">
      <c r="A13" s="2" t="s">
        <v>39</v>
      </c>
      <c r="B13" s="2">
        <v>0.7517187500000001</v>
      </c>
    </row>
    <row r="14" spans="1:2" x14ac:dyDescent="0.25">
      <c r="A14" s="2" t="s">
        <v>40</v>
      </c>
      <c r="B14" s="2">
        <v>1.0345312500000001</v>
      </c>
    </row>
    <row r="15" spans="1:2" x14ac:dyDescent="0.25">
      <c r="A15" s="2" t="s">
        <v>210</v>
      </c>
      <c r="B15" s="2">
        <v>1.3035937500000001</v>
      </c>
    </row>
    <row r="16" spans="1:2" x14ac:dyDescent="0.25">
      <c r="A16" s="2" t="s">
        <v>353</v>
      </c>
      <c r="B16" s="2">
        <v>1.43796875</v>
      </c>
    </row>
    <row r="17" spans="1:2" x14ac:dyDescent="0.25">
      <c r="A17" s="2" t="s">
        <v>41</v>
      </c>
      <c r="B17" s="2">
        <v>1.43796875</v>
      </c>
    </row>
    <row r="18" spans="1:2" x14ac:dyDescent="0.25">
      <c r="A18" s="2" t="s">
        <v>354</v>
      </c>
      <c r="B18" s="2">
        <v>1.5726562500000003</v>
      </c>
    </row>
    <row r="19" spans="1:2" x14ac:dyDescent="0.25">
      <c r="A19" s="2" t="s">
        <v>42</v>
      </c>
      <c r="B19" s="2">
        <v>3.0754687499999998</v>
      </c>
    </row>
    <row r="20" spans="1:2" x14ac:dyDescent="0.25">
      <c r="A20" s="2" t="s">
        <v>43</v>
      </c>
      <c r="B20" s="2">
        <v>0.77796874999999999</v>
      </c>
    </row>
    <row r="21" spans="1:2" x14ac:dyDescent="0.25">
      <c r="A21" s="2" t="s">
        <v>44</v>
      </c>
      <c r="B21" s="2">
        <v>1.70703125</v>
      </c>
    </row>
    <row r="22" spans="1:2" x14ac:dyDescent="0.25">
      <c r="A22" s="2" t="s">
        <v>45</v>
      </c>
      <c r="B22" s="2">
        <v>1.3035937500000001</v>
      </c>
    </row>
    <row r="23" spans="1:2" x14ac:dyDescent="0.25">
      <c r="A23" s="2" t="s">
        <v>355</v>
      </c>
      <c r="B23" s="2">
        <v>0.81171875000000004</v>
      </c>
    </row>
    <row r="24" spans="1:2" x14ac:dyDescent="0.25">
      <c r="A24" s="2" t="s">
        <v>46</v>
      </c>
      <c r="B24" s="2">
        <v>2.04390625</v>
      </c>
    </row>
    <row r="25" spans="1:2" x14ac:dyDescent="0.25">
      <c r="A25" s="2" t="s">
        <v>47</v>
      </c>
      <c r="B25" s="2">
        <v>1.5726562500000003</v>
      </c>
    </row>
    <row r="26" spans="1:2" x14ac:dyDescent="0.25">
      <c r="A26" s="2" t="s">
        <v>48</v>
      </c>
      <c r="B26" s="2">
        <v>0.85921875000000003</v>
      </c>
    </row>
    <row r="27" spans="1:2" x14ac:dyDescent="0.25">
      <c r="A27" s="2" t="s">
        <v>49</v>
      </c>
      <c r="B27" s="2">
        <v>1.0345312500000001</v>
      </c>
    </row>
    <row r="28" spans="1:2" x14ac:dyDescent="0.25">
      <c r="A28" s="2" t="s">
        <v>434</v>
      </c>
      <c r="B28" s="2">
        <v>1.5145312499999999</v>
      </c>
    </row>
    <row r="29" spans="1:2" x14ac:dyDescent="0.25">
      <c r="A29" s="2" t="s">
        <v>194</v>
      </c>
      <c r="B29" s="2">
        <v>0.77796874999999999</v>
      </c>
    </row>
    <row r="30" spans="1:2" x14ac:dyDescent="0.25">
      <c r="A30" s="2" t="s">
        <v>50</v>
      </c>
      <c r="B30" s="2">
        <v>0.91234375000000012</v>
      </c>
    </row>
    <row r="31" spans="1:2" x14ac:dyDescent="0.25">
      <c r="A31" s="2" t="s">
        <v>51</v>
      </c>
      <c r="B31" s="2">
        <v>1.70703125</v>
      </c>
    </row>
    <row r="32" spans="1:2" x14ac:dyDescent="0.25">
      <c r="A32" s="2" t="s">
        <v>52</v>
      </c>
      <c r="B32" s="2">
        <v>1.43796875</v>
      </c>
    </row>
    <row r="33" spans="1:2" x14ac:dyDescent="0.25">
      <c r="A33" s="2" t="s">
        <v>196</v>
      </c>
      <c r="B33" s="2">
        <v>1.70703125</v>
      </c>
    </row>
    <row r="34" spans="1:2" x14ac:dyDescent="0.25">
      <c r="A34" s="2" t="s">
        <v>53</v>
      </c>
      <c r="B34" s="2">
        <v>0.69765625000000009</v>
      </c>
    </row>
    <row r="35" spans="1:2" x14ac:dyDescent="0.25">
      <c r="A35" s="2" t="s">
        <v>360</v>
      </c>
      <c r="B35" s="2">
        <v>1.43796875</v>
      </c>
    </row>
    <row r="36" spans="1:2" x14ac:dyDescent="0.25">
      <c r="A36" s="2" t="s">
        <v>361</v>
      </c>
      <c r="B36" s="2">
        <v>0.77796874999999999</v>
      </c>
    </row>
    <row r="37" spans="1:2" x14ac:dyDescent="0.25">
      <c r="A37" s="2" t="s">
        <v>54</v>
      </c>
      <c r="B37" s="2">
        <v>0.81171875000000004</v>
      </c>
    </row>
    <row r="38" spans="1:2" x14ac:dyDescent="0.25">
      <c r="A38" s="2" t="s">
        <v>133</v>
      </c>
      <c r="B38" s="2">
        <v>0.79265625000000006</v>
      </c>
    </row>
    <row r="39" spans="1:2" x14ac:dyDescent="0.25">
      <c r="A39" s="2" t="s">
        <v>55</v>
      </c>
      <c r="B39" s="2">
        <v>0.95421875000000023</v>
      </c>
    </row>
    <row r="40" spans="1:2" x14ac:dyDescent="0.25">
      <c r="A40" s="2" t="s">
        <v>61</v>
      </c>
      <c r="B40" s="2">
        <v>1.5726562500000003</v>
      </c>
    </row>
    <row r="41" spans="1:2" x14ac:dyDescent="0.25">
      <c r="A41" s="2" t="s">
        <v>140</v>
      </c>
      <c r="B41" s="2">
        <v>1.9095312500000003</v>
      </c>
    </row>
    <row r="42" spans="1:2" x14ac:dyDescent="0.25">
      <c r="A42" s="2" t="s">
        <v>370</v>
      </c>
      <c r="B42" s="2">
        <v>1.3035937500000001</v>
      </c>
    </row>
    <row r="43" spans="1:2" x14ac:dyDescent="0.25">
      <c r="A43" s="2" t="s">
        <v>56</v>
      </c>
      <c r="B43" s="2">
        <v>1.18140625</v>
      </c>
    </row>
    <row r="44" spans="1:2" x14ac:dyDescent="0.25">
      <c r="A44" s="2" t="s">
        <v>57</v>
      </c>
      <c r="B44" s="2">
        <v>0.85921875000000003</v>
      </c>
    </row>
    <row r="45" spans="1:2" x14ac:dyDescent="0.25">
      <c r="A45" s="2" t="s">
        <v>58</v>
      </c>
      <c r="B45" s="2">
        <v>2.31203125</v>
      </c>
    </row>
    <row r="46" spans="1:2" x14ac:dyDescent="0.25">
      <c r="A46" s="2" t="s">
        <v>373</v>
      </c>
      <c r="B46" s="2">
        <v>0.99359375000000005</v>
      </c>
    </row>
    <row r="47" spans="1:2" x14ac:dyDescent="0.25">
      <c r="A47" s="2" t="s">
        <v>59</v>
      </c>
      <c r="B47" s="2">
        <v>0.85921875000000003</v>
      </c>
    </row>
    <row r="48" spans="1:2" x14ac:dyDescent="0.25">
      <c r="A48" s="2" t="s">
        <v>60</v>
      </c>
      <c r="B48" s="2">
        <v>0.77796874999999999</v>
      </c>
    </row>
    <row r="49" spans="1:2" x14ac:dyDescent="0.25">
      <c r="A49" s="2" t="s">
        <v>62</v>
      </c>
      <c r="B49" s="2">
        <v>0.69765625000000009</v>
      </c>
    </row>
    <row r="50" spans="1:2" x14ac:dyDescent="0.25">
      <c r="A50" s="2" t="s">
        <v>64</v>
      </c>
      <c r="B50" s="2">
        <v>1.18140625</v>
      </c>
    </row>
    <row r="51" spans="1:2" x14ac:dyDescent="0.25">
      <c r="A51" s="2" t="s">
        <v>65</v>
      </c>
      <c r="B51" s="2">
        <v>2.04390625</v>
      </c>
    </row>
    <row r="52" spans="1:2" x14ac:dyDescent="0.25">
      <c r="A52" s="2" t="s">
        <v>66</v>
      </c>
      <c r="B52" s="2">
        <v>1.70703125</v>
      </c>
    </row>
    <row r="53" spans="1:2" x14ac:dyDescent="0.25">
      <c r="A53" s="2" t="s">
        <v>67</v>
      </c>
      <c r="B53" s="2">
        <v>1.5726562500000003</v>
      </c>
    </row>
    <row r="54" spans="1:2" x14ac:dyDescent="0.25">
      <c r="A54" s="2" t="s">
        <v>70</v>
      </c>
      <c r="B54" s="2">
        <v>0.79265625000000006</v>
      </c>
    </row>
    <row r="55" spans="1:2" x14ac:dyDescent="0.25">
      <c r="A55" s="2" t="s">
        <v>71</v>
      </c>
      <c r="B55" s="2">
        <v>1.9095312500000003</v>
      </c>
    </row>
    <row r="56" spans="1:2" x14ac:dyDescent="0.25">
      <c r="A56" s="2" t="s">
        <v>216</v>
      </c>
      <c r="B56" s="2">
        <v>1.1839062499999999</v>
      </c>
    </row>
    <row r="57" spans="1:2" x14ac:dyDescent="0.25">
      <c r="A57" s="2" t="s">
        <v>72</v>
      </c>
      <c r="B57" s="2">
        <v>1.3035937500000001</v>
      </c>
    </row>
    <row r="58" spans="1:2" x14ac:dyDescent="0.25">
      <c r="A58" s="2" t="s">
        <v>73</v>
      </c>
      <c r="B58" s="2">
        <v>0.7517187500000001</v>
      </c>
    </row>
    <row r="59" spans="1:2" x14ac:dyDescent="0.25">
      <c r="A59" s="2" t="s">
        <v>74</v>
      </c>
      <c r="B59" s="2">
        <v>0.77796874999999999</v>
      </c>
    </row>
    <row r="60" spans="1:2" x14ac:dyDescent="0.25">
      <c r="A60" s="2" t="s">
        <v>380</v>
      </c>
      <c r="B60" s="2">
        <v>1.1839062499999999</v>
      </c>
    </row>
    <row r="61" spans="1:2" x14ac:dyDescent="0.25">
      <c r="A61" s="2" t="s">
        <v>75</v>
      </c>
      <c r="B61" s="2">
        <v>1.9095312500000003</v>
      </c>
    </row>
    <row r="62" spans="1:2" x14ac:dyDescent="0.25">
      <c r="A62" s="2" t="s">
        <v>211</v>
      </c>
      <c r="B62" s="2">
        <v>1.3035937500000001</v>
      </c>
    </row>
    <row r="63" spans="1:2" x14ac:dyDescent="0.25">
      <c r="A63" s="2" t="s">
        <v>76</v>
      </c>
      <c r="B63" s="2">
        <v>1.1026562499999999</v>
      </c>
    </row>
    <row r="64" spans="1:2" x14ac:dyDescent="0.25">
      <c r="A64" s="2" t="s">
        <v>77</v>
      </c>
      <c r="B64" s="2">
        <v>0.69765625000000009</v>
      </c>
    </row>
    <row r="65" spans="1:2" x14ac:dyDescent="0.25">
      <c r="A65" s="2" t="s">
        <v>78</v>
      </c>
      <c r="B65" s="2">
        <v>1.9095312500000003</v>
      </c>
    </row>
    <row r="66" spans="1:2" x14ac:dyDescent="0.25">
      <c r="A66" s="2" t="s">
        <v>382</v>
      </c>
      <c r="B66" s="2">
        <v>0.81046875000000007</v>
      </c>
    </row>
    <row r="67" spans="1:2" x14ac:dyDescent="0.25">
      <c r="A67" s="2" t="s">
        <v>79</v>
      </c>
      <c r="B67" s="2">
        <v>1.0345312500000001</v>
      </c>
    </row>
    <row r="68" spans="1:2" x14ac:dyDescent="0.25">
      <c r="A68" s="2" t="s">
        <v>202</v>
      </c>
      <c r="B68" s="2">
        <v>0.81046875000000007</v>
      </c>
    </row>
    <row r="69" spans="1:2" x14ac:dyDescent="0.25">
      <c r="A69" s="2" t="s">
        <v>80</v>
      </c>
      <c r="B69" s="2">
        <v>1.0345312500000001</v>
      </c>
    </row>
    <row r="70" spans="1:2" x14ac:dyDescent="0.25">
      <c r="A70" s="2" t="s">
        <v>385</v>
      </c>
      <c r="B70" s="2">
        <v>0.79265625000000006</v>
      </c>
    </row>
    <row r="71" spans="1:2" x14ac:dyDescent="0.25">
      <c r="A71" s="2" t="s">
        <v>203</v>
      </c>
      <c r="B71" s="2">
        <v>1.9095312500000003</v>
      </c>
    </row>
    <row r="72" spans="1:2" x14ac:dyDescent="0.25">
      <c r="A72" s="2" t="s">
        <v>204</v>
      </c>
      <c r="B72" s="2">
        <v>1.5726562500000003</v>
      </c>
    </row>
    <row r="73" spans="1:2" x14ac:dyDescent="0.25">
      <c r="A73" s="2" t="s">
        <v>205</v>
      </c>
      <c r="B73" s="2">
        <v>0.91234375000000012</v>
      </c>
    </row>
    <row r="74" spans="1:2" x14ac:dyDescent="0.25">
      <c r="A74" s="2" t="s">
        <v>206</v>
      </c>
      <c r="B74" s="2">
        <v>2.31203125</v>
      </c>
    </row>
    <row r="75" spans="1:2" x14ac:dyDescent="0.25">
      <c r="A75" s="2" t="s">
        <v>81</v>
      </c>
      <c r="B75" s="2">
        <v>1.3035937500000001</v>
      </c>
    </row>
    <row r="76" spans="1:2" x14ac:dyDescent="0.25">
      <c r="A76" s="2" t="s">
        <v>386</v>
      </c>
      <c r="B76" s="2">
        <v>0.77796874999999999</v>
      </c>
    </row>
    <row r="77" spans="1:2" x14ac:dyDescent="0.25">
      <c r="A77" s="2" t="s">
        <v>82</v>
      </c>
      <c r="B77" s="2">
        <v>0.95421875000000023</v>
      </c>
    </row>
    <row r="78" spans="1:2" x14ac:dyDescent="0.25">
      <c r="A78" s="2" t="s">
        <v>83</v>
      </c>
      <c r="B78" s="2">
        <v>0.79265625000000006</v>
      </c>
    </row>
    <row r="79" spans="1:2" x14ac:dyDescent="0.25">
      <c r="A79" s="2" t="s">
        <v>84</v>
      </c>
      <c r="B79" s="2">
        <v>0.99359375000000005</v>
      </c>
    </row>
    <row r="80" spans="1:2" x14ac:dyDescent="0.25">
      <c r="A80" s="2" t="s">
        <v>85</v>
      </c>
      <c r="B80" s="2">
        <v>0.95421875000000023</v>
      </c>
    </row>
    <row r="81" spans="1:2" x14ac:dyDescent="0.25">
      <c r="A81" s="2" t="s">
        <v>86</v>
      </c>
      <c r="B81" s="2">
        <v>1.5726562500000003</v>
      </c>
    </row>
    <row r="82" spans="1:2" x14ac:dyDescent="0.25">
      <c r="A82" s="2" t="s">
        <v>87</v>
      </c>
      <c r="B82" s="2">
        <v>1.70703125</v>
      </c>
    </row>
    <row r="83" spans="1:2" x14ac:dyDescent="0.25">
      <c r="A83" s="2" t="s">
        <v>88</v>
      </c>
      <c r="B83" s="2">
        <v>0.77796874999999999</v>
      </c>
    </row>
    <row r="84" spans="1:2" x14ac:dyDescent="0.25">
      <c r="A84" s="2" t="s">
        <v>387</v>
      </c>
      <c r="B84" s="2">
        <v>0.77796874999999999</v>
      </c>
    </row>
    <row r="85" spans="1:2" x14ac:dyDescent="0.25">
      <c r="A85" s="2" t="s">
        <v>89</v>
      </c>
      <c r="B85" s="2">
        <v>0.91234375000000012</v>
      </c>
    </row>
    <row r="86" spans="1:2" x14ac:dyDescent="0.25">
      <c r="A86" s="2" t="s">
        <v>90</v>
      </c>
      <c r="B86" s="2">
        <v>0.99359375000000005</v>
      </c>
    </row>
    <row r="87" spans="1:2" x14ac:dyDescent="0.25">
      <c r="A87" s="2" t="s">
        <v>207</v>
      </c>
      <c r="B87" s="2">
        <v>1.1026562499999999</v>
      </c>
    </row>
    <row r="88" spans="1:2" x14ac:dyDescent="0.25">
      <c r="A88" s="2" t="s">
        <v>91</v>
      </c>
      <c r="B88" s="2">
        <v>1.3035937500000001</v>
      </c>
    </row>
    <row r="89" spans="1:2" x14ac:dyDescent="0.25">
      <c r="A89" s="2" t="s">
        <v>92</v>
      </c>
      <c r="B89" s="2">
        <v>0.79265625000000006</v>
      </c>
    </row>
    <row r="90" spans="1:2" x14ac:dyDescent="0.25">
      <c r="A90" s="2" t="s">
        <v>389</v>
      </c>
      <c r="B90" s="2">
        <v>0.76421875000000006</v>
      </c>
    </row>
    <row r="91" spans="1:2" x14ac:dyDescent="0.25">
      <c r="A91" s="2" t="s">
        <v>93</v>
      </c>
      <c r="B91" s="2">
        <v>1.18140625</v>
      </c>
    </row>
    <row r="92" spans="1:2" x14ac:dyDescent="0.25">
      <c r="A92" s="2" t="s">
        <v>94</v>
      </c>
      <c r="B92" s="2">
        <v>0.91234375000000012</v>
      </c>
    </row>
    <row r="93" spans="1:2" x14ac:dyDescent="0.25">
      <c r="A93" s="2" t="s">
        <v>95</v>
      </c>
      <c r="B93" s="2">
        <v>1.70703125</v>
      </c>
    </row>
    <row r="94" spans="1:2" x14ac:dyDescent="0.25">
      <c r="A94" s="2" t="s">
        <v>125</v>
      </c>
      <c r="B94" s="2">
        <v>2.31203125</v>
      </c>
    </row>
    <row r="95" spans="1:2" x14ac:dyDescent="0.25">
      <c r="A95" s="2" t="s">
        <v>96</v>
      </c>
      <c r="B95" s="2">
        <v>0.79265625000000006</v>
      </c>
    </row>
    <row r="96" spans="1:2" x14ac:dyDescent="0.25">
      <c r="A96" s="2" t="s">
        <v>97</v>
      </c>
      <c r="B96" s="2">
        <v>1.5726562500000003</v>
      </c>
    </row>
    <row r="97" spans="1:2" x14ac:dyDescent="0.25">
      <c r="A97" s="2" t="s">
        <v>98</v>
      </c>
      <c r="B97" s="2">
        <v>2.04390625</v>
      </c>
    </row>
    <row r="98" spans="1:2" x14ac:dyDescent="0.25">
      <c r="A98" s="2" t="s">
        <v>99</v>
      </c>
      <c r="B98" s="2">
        <v>0.85921875000000003</v>
      </c>
    </row>
    <row r="99" spans="1:2" x14ac:dyDescent="0.25">
      <c r="A99" s="2" t="s">
        <v>100</v>
      </c>
      <c r="B99" s="2">
        <v>3.0754687499999998</v>
      </c>
    </row>
    <row r="100" spans="1:2" x14ac:dyDescent="0.25">
      <c r="A100" s="2" t="s">
        <v>101</v>
      </c>
      <c r="B100" s="2">
        <v>1.9095312500000003</v>
      </c>
    </row>
    <row r="101" spans="1:2" x14ac:dyDescent="0.25">
      <c r="A101" s="2" t="s">
        <v>102</v>
      </c>
      <c r="B101" s="2">
        <v>0.91234375000000012</v>
      </c>
    </row>
    <row r="102" spans="1:2" x14ac:dyDescent="0.25">
      <c r="A102" s="2" t="s">
        <v>391</v>
      </c>
      <c r="B102" s="2">
        <v>0.69765625000000009</v>
      </c>
    </row>
    <row r="103" spans="1:2" x14ac:dyDescent="0.25">
      <c r="A103" s="2" t="s">
        <v>103</v>
      </c>
      <c r="B103" s="2">
        <v>0.81171875000000004</v>
      </c>
    </row>
    <row r="104" spans="1:2" x14ac:dyDescent="0.25">
      <c r="A104" s="2" t="s">
        <v>104</v>
      </c>
      <c r="B104" s="2">
        <v>0.69765625000000009</v>
      </c>
    </row>
    <row r="105" spans="1:2" x14ac:dyDescent="0.25">
      <c r="A105" s="2" t="s">
        <v>392</v>
      </c>
      <c r="B105" s="2">
        <v>0.77796874999999999</v>
      </c>
    </row>
    <row r="106" spans="1:2" x14ac:dyDescent="0.25">
      <c r="A106" s="2" t="s">
        <v>209</v>
      </c>
      <c r="B106" s="2">
        <v>1.18140625</v>
      </c>
    </row>
    <row r="107" spans="1:2" x14ac:dyDescent="0.25">
      <c r="A107" s="2" t="s">
        <v>105</v>
      </c>
      <c r="B107" s="2">
        <v>1.43796875</v>
      </c>
    </row>
    <row r="108" spans="1:2" x14ac:dyDescent="0.25">
      <c r="A108" s="2" t="s">
        <v>106</v>
      </c>
      <c r="B108" s="2">
        <v>1.9095312500000003</v>
      </c>
    </row>
    <row r="109" spans="1:2" x14ac:dyDescent="0.25">
      <c r="A109" s="2" t="s">
        <v>107</v>
      </c>
      <c r="B109" s="2">
        <v>0.85921875000000003</v>
      </c>
    </row>
    <row r="110" spans="1:2" x14ac:dyDescent="0.25">
      <c r="A110" s="2" t="s">
        <v>393</v>
      </c>
      <c r="B110" s="2">
        <v>1.9095312500000003</v>
      </c>
    </row>
    <row r="111" spans="1:2" x14ac:dyDescent="0.25">
      <c r="A111" s="2" t="s">
        <v>108</v>
      </c>
      <c r="B111" s="2">
        <v>1.9095312500000003</v>
      </c>
    </row>
    <row r="112" spans="1:2" x14ac:dyDescent="0.25">
      <c r="A112" s="2" t="s">
        <v>394</v>
      </c>
      <c r="B112" s="2">
        <v>0.81171875000000004</v>
      </c>
    </row>
    <row r="113" spans="1:2" x14ac:dyDescent="0.25">
      <c r="A113" s="2" t="s">
        <v>396</v>
      </c>
      <c r="B113" s="2">
        <v>1.5145312499999999</v>
      </c>
    </row>
    <row r="114" spans="1:2" x14ac:dyDescent="0.25">
      <c r="A114" s="2" t="s">
        <v>397</v>
      </c>
      <c r="B114" s="2">
        <v>0.99359375000000005</v>
      </c>
    </row>
    <row r="115" spans="1:2" x14ac:dyDescent="0.25">
      <c r="A115" s="2" t="s">
        <v>110</v>
      </c>
      <c r="B115" s="2">
        <v>0.95421875000000023</v>
      </c>
    </row>
    <row r="116" spans="1:2" x14ac:dyDescent="0.25">
      <c r="A116" s="2" t="s">
        <v>111</v>
      </c>
      <c r="B116" s="2">
        <v>1.5726562500000003</v>
      </c>
    </row>
    <row r="117" spans="1:2" x14ac:dyDescent="0.25">
      <c r="A117" s="2" t="s">
        <v>401</v>
      </c>
      <c r="B117" s="2">
        <v>0.69765625000000009</v>
      </c>
    </row>
    <row r="118" spans="1:2" x14ac:dyDescent="0.25">
      <c r="A118" s="2" t="s">
        <v>112</v>
      </c>
      <c r="B118" s="2">
        <v>1.43796875</v>
      </c>
    </row>
    <row r="119" spans="1:2" x14ac:dyDescent="0.25">
      <c r="A119" s="2" t="s">
        <v>113</v>
      </c>
      <c r="B119" s="2">
        <v>1.3035937500000001</v>
      </c>
    </row>
    <row r="120" spans="1:2" x14ac:dyDescent="0.25">
      <c r="A120" s="2" t="s">
        <v>402</v>
      </c>
      <c r="B120" s="2">
        <v>0.99359375000000005</v>
      </c>
    </row>
    <row r="121" spans="1:2" x14ac:dyDescent="0.25">
      <c r="A121" s="2" t="s">
        <v>114</v>
      </c>
      <c r="B121" s="2">
        <v>1.0345312500000001</v>
      </c>
    </row>
    <row r="122" spans="1:2" x14ac:dyDescent="0.25">
      <c r="A122" s="2" t="s">
        <v>115</v>
      </c>
      <c r="B122" s="2">
        <v>1.9095312500000003</v>
      </c>
    </row>
    <row r="123" spans="1:2" x14ac:dyDescent="0.25">
      <c r="A123" s="2" t="s">
        <v>116</v>
      </c>
      <c r="B123" s="2">
        <v>2.04390625</v>
      </c>
    </row>
    <row r="124" spans="1:2" x14ac:dyDescent="0.25">
      <c r="A124" s="2" t="s">
        <v>117</v>
      </c>
      <c r="B124" s="2">
        <v>1.3035937500000001</v>
      </c>
    </row>
    <row r="125" spans="1:2" x14ac:dyDescent="0.25">
      <c r="A125" s="2" t="s">
        <v>118</v>
      </c>
      <c r="B125" s="2">
        <v>1.18140625</v>
      </c>
    </row>
    <row r="126" spans="1:2" x14ac:dyDescent="0.25">
      <c r="A126" s="2" t="s">
        <v>119</v>
      </c>
      <c r="B126" s="2">
        <v>0.69765625000000009</v>
      </c>
    </row>
    <row r="127" spans="1:2" x14ac:dyDescent="0.25">
      <c r="A127" s="2" t="s">
        <v>121</v>
      </c>
      <c r="B127" s="2">
        <v>0.69765625000000009</v>
      </c>
    </row>
    <row r="128" spans="1:2" x14ac:dyDescent="0.25">
      <c r="A128" s="2" t="s">
        <v>122</v>
      </c>
      <c r="B128" s="2">
        <v>1.43796875</v>
      </c>
    </row>
    <row r="129" spans="1:2" x14ac:dyDescent="0.25">
      <c r="A129" s="2" t="s">
        <v>123</v>
      </c>
      <c r="B129" s="2">
        <v>2.04390625</v>
      </c>
    </row>
    <row r="130" spans="1:2" x14ac:dyDescent="0.25">
      <c r="A130" s="2" t="s">
        <v>124</v>
      </c>
      <c r="B130" s="2">
        <v>1.70703125</v>
      </c>
    </row>
    <row r="131" spans="1:2" x14ac:dyDescent="0.25">
      <c r="A131" s="2" t="s">
        <v>126</v>
      </c>
      <c r="B131" s="2">
        <v>0.69765625000000009</v>
      </c>
    </row>
    <row r="132" spans="1:2" x14ac:dyDescent="0.25">
      <c r="A132" s="2" t="s">
        <v>127</v>
      </c>
      <c r="B132" s="2">
        <v>1.0345312500000001</v>
      </c>
    </row>
    <row r="133" spans="1:2" x14ac:dyDescent="0.25">
      <c r="A133" s="2" t="s">
        <v>128</v>
      </c>
      <c r="B133" s="2">
        <v>1.9095312500000003</v>
      </c>
    </row>
    <row r="134" spans="1:2" x14ac:dyDescent="0.25">
      <c r="A134" s="2" t="s">
        <v>129</v>
      </c>
      <c r="B134" s="2">
        <v>3.0754687499999998</v>
      </c>
    </row>
    <row r="135" spans="1:2" x14ac:dyDescent="0.25">
      <c r="A135" s="2" t="s">
        <v>130</v>
      </c>
      <c r="B135" s="2">
        <v>0.99359375000000005</v>
      </c>
    </row>
    <row r="136" spans="1:2" x14ac:dyDescent="0.25">
      <c r="A136" s="2" t="s">
        <v>131</v>
      </c>
      <c r="B136" s="2">
        <v>1.43796875</v>
      </c>
    </row>
    <row r="137" spans="1:2" x14ac:dyDescent="0.25">
      <c r="A137" s="2" t="s">
        <v>132</v>
      </c>
      <c r="B137" s="2">
        <v>0.99359375000000005</v>
      </c>
    </row>
    <row r="138" spans="1:2" x14ac:dyDescent="0.25">
      <c r="A138" s="2" t="s">
        <v>134</v>
      </c>
      <c r="B138" s="2">
        <v>0.91234375000000012</v>
      </c>
    </row>
    <row r="139" spans="1:2" x14ac:dyDescent="0.25">
      <c r="A139" s="2" t="s">
        <v>135</v>
      </c>
      <c r="B139" s="2">
        <v>0.95421875000000023</v>
      </c>
    </row>
    <row r="140" spans="1:2" x14ac:dyDescent="0.25">
      <c r="A140" s="2" t="s">
        <v>136</v>
      </c>
      <c r="B140" s="2">
        <v>0.81171875000000004</v>
      </c>
    </row>
    <row r="141" spans="1:2" x14ac:dyDescent="0.25">
      <c r="A141" s="2" t="s">
        <v>137</v>
      </c>
      <c r="B141" s="2">
        <v>0.85921875000000003</v>
      </c>
    </row>
    <row r="142" spans="1:2" x14ac:dyDescent="0.25">
      <c r="A142" s="2" t="s">
        <v>139</v>
      </c>
      <c r="B142" s="2">
        <v>0.76421875000000006</v>
      </c>
    </row>
    <row r="143" spans="1:2" x14ac:dyDescent="0.25">
      <c r="A143" s="2" t="s">
        <v>415</v>
      </c>
      <c r="B143" s="2">
        <v>0.84296875000000016</v>
      </c>
    </row>
    <row r="144" spans="1:2" x14ac:dyDescent="0.25">
      <c r="A144" s="2" t="s">
        <v>141</v>
      </c>
      <c r="B144" s="2">
        <v>0.99359375000000005</v>
      </c>
    </row>
    <row r="145" spans="1:2" x14ac:dyDescent="0.25">
      <c r="A145" s="2" t="s">
        <v>142</v>
      </c>
      <c r="B145" s="2">
        <v>1.1026562499999999</v>
      </c>
    </row>
    <row r="146" spans="1:2" x14ac:dyDescent="0.25">
      <c r="A146" s="2" t="s">
        <v>143</v>
      </c>
      <c r="B146" s="2">
        <v>1.43796875</v>
      </c>
    </row>
    <row r="147" spans="1:2" x14ac:dyDescent="0.25">
      <c r="A147" s="2" t="s">
        <v>419</v>
      </c>
      <c r="B147" s="2">
        <v>1.5145312499999999</v>
      </c>
    </row>
    <row r="148" spans="1:2" x14ac:dyDescent="0.25">
      <c r="A148" s="2" t="s">
        <v>144</v>
      </c>
      <c r="B148" s="2">
        <v>0.77796874999999999</v>
      </c>
    </row>
    <row r="149" spans="1:2" x14ac:dyDescent="0.25">
      <c r="A149" s="2" t="s">
        <v>145</v>
      </c>
      <c r="B149" s="2">
        <v>1.3035937500000001</v>
      </c>
    </row>
    <row r="150" spans="1:2" x14ac:dyDescent="0.25">
      <c r="A150" s="2" t="s">
        <v>146</v>
      </c>
      <c r="B150" s="2">
        <v>1.1026562499999999</v>
      </c>
    </row>
    <row r="151" spans="1:2" x14ac:dyDescent="0.25">
      <c r="A151" s="2" t="s">
        <v>147</v>
      </c>
      <c r="B151" s="2">
        <v>1.9095312500000003</v>
      </c>
    </row>
    <row r="152" spans="1:2" x14ac:dyDescent="0.25">
      <c r="A152" s="2" t="s">
        <v>425</v>
      </c>
      <c r="B152" s="2">
        <v>0.69765625000000009</v>
      </c>
    </row>
    <row r="153" spans="1:2" x14ac:dyDescent="0.25">
      <c r="A153" s="2" t="s">
        <v>148</v>
      </c>
      <c r="B153" s="2">
        <v>0.85921875000000003</v>
      </c>
    </row>
    <row r="154" spans="1:2" x14ac:dyDescent="0.25">
      <c r="A154" s="2" t="s">
        <v>149</v>
      </c>
      <c r="B154" s="2">
        <v>0.85921875000000003</v>
      </c>
    </row>
    <row r="155" spans="1:2" x14ac:dyDescent="0.25">
      <c r="A155" s="2" t="s">
        <v>150</v>
      </c>
      <c r="B155" s="2">
        <v>1.70703125</v>
      </c>
    </row>
    <row r="156" spans="1:2" x14ac:dyDescent="0.25">
      <c r="A156" s="2" t="s">
        <v>151</v>
      </c>
      <c r="B156" s="2">
        <v>2.04390625</v>
      </c>
    </row>
    <row r="157" spans="1:2" x14ac:dyDescent="0.25">
      <c r="A157" s="2" t="s">
        <v>152</v>
      </c>
      <c r="B157" s="2">
        <v>1.1026562499999999</v>
      </c>
    </row>
    <row r="158" spans="1:2" x14ac:dyDescent="0.25">
      <c r="A158" s="2" t="s">
        <v>153</v>
      </c>
      <c r="B158" s="2">
        <v>0.76421875000000006</v>
      </c>
    </row>
    <row r="159" spans="1:2" x14ac:dyDescent="0.25">
      <c r="A159" s="2" t="s">
        <v>155</v>
      </c>
      <c r="B159" s="2">
        <v>0.91234375000000012</v>
      </c>
    </row>
    <row r="160" spans="1:2" x14ac:dyDescent="0.25">
      <c r="A160" s="2" t="s">
        <v>156</v>
      </c>
      <c r="B160" s="2">
        <v>2.31203125</v>
      </c>
    </row>
    <row r="161" spans="1:2" x14ac:dyDescent="0.25">
      <c r="A161" s="2" t="s">
        <v>157</v>
      </c>
      <c r="B161" s="2">
        <v>3.0754687499999998</v>
      </c>
    </row>
    <row r="162" spans="1:2" x14ac:dyDescent="0.25">
      <c r="A162" s="2" t="s">
        <v>158</v>
      </c>
      <c r="B162" s="2">
        <v>1.70703125</v>
      </c>
    </row>
    <row r="163" spans="1:2" x14ac:dyDescent="0.25">
      <c r="A163" s="2" t="s">
        <v>200</v>
      </c>
      <c r="B163" s="2">
        <v>1.43796875</v>
      </c>
    </row>
    <row r="164" spans="1:2" x14ac:dyDescent="0.25">
      <c r="A164" s="2" t="s">
        <v>159</v>
      </c>
      <c r="B164" s="2">
        <v>0.69765625000000009</v>
      </c>
    </row>
    <row r="165" spans="1:2" x14ac:dyDescent="0.25">
      <c r="A165" s="2" t="s">
        <v>160</v>
      </c>
      <c r="B165" s="2">
        <v>0.69765625000000009</v>
      </c>
    </row>
    <row r="166" spans="1:2" x14ac:dyDescent="0.25">
      <c r="A166" s="2" t="s">
        <v>161</v>
      </c>
      <c r="B166" s="2">
        <v>3.0754687499999998</v>
      </c>
    </row>
    <row r="167" spans="1:2" x14ac:dyDescent="0.25">
      <c r="A167" s="2" t="s">
        <v>162</v>
      </c>
      <c r="B167" s="2">
        <v>0.77796874999999999</v>
      </c>
    </row>
    <row r="168" spans="1:2" x14ac:dyDescent="0.25">
      <c r="A168" s="2" t="s">
        <v>163</v>
      </c>
      <c r="B168" s="2">
        <v>1.5726562500000003</v>
      </c>
    </row>
    <row r="169" spans="1:2" x14ac:dyDescent="0.25">
      <c r="A169" s="2" t="s">
        <v>164</v>
      </c>
      <c r="B169" s="2">
        <v>1.3035937500000001</v>
      </c>
    </row>
    <row r="170" spans="1:2" x14ac:dyDescent="0.25">
      <c r="A170" s="2" t="s">
        <v>165</v>
      </c>
      <c r="B170" s="2">
        <v>0.91234375000000012</v>
      </c>
    </row>
    <row r="171" spans="1:2" x14ac:dyDescent="0.25">
      <c r="A171" s="2" t="s">
        <v>168</v>
      </c>
      <c r="B171" s="2">
        <v>1.9095312500000003</v>
      </c>
    </row>
    <row r="172" spans="1:2" x14ac:dyDescent="0.25">
      <c r="A172" s="2" t="s">
        <v>169</v>
      </c>
      <c r="B172" s="2">
        <v>1.3035937500000001</v>
      </c>
    </row>
    <row r="173" spans="1:2" x14ac:dyDescent="0.25">
      <c r="A173" s="2" t="s">
        <v>433</v>
      </c>
      <c r="B173" s="2">
        <v>0.91234375000000012</v>
      </c>
    </row>
    <row r="174" spans="1:2" x14ac:dyDescent="0.25">
      <c r="A174" s="2" t="s">
        <v>170</v>
      </c>
      <c r="B174" s="2">
        <v>1.5726562500000003</v>
      </c>
    </row>
    <row r="175" spans="1:2" x14ac:dyDescent="0.25">
      <c r="A175" s="2" t="s">
        <v>171</v>
      </c>
      <c r="B175" s="2">
        <v>2.31203125</v>
      </c>
    </row>
    <row r="176" spans="1:2" x14ac:dyDescent="0.25">
      <c r="A176" s="2" t="s">
        <v>172</v>
      </c>
      <c r="B176" s="2">
        <v>0.76421875000000006</v>
      </c>
    </row>
    <row r="177" spans="1:2" x14ac:dyDescent="0.25">
      <c r="A177" s="2" t="s">
        <v>173</v>
      </c>
      <c r="B177" s="2">
        <v>0.77796874999999999</v>
      </c>
    </row>
    <row r="178" spans="1:2" x14ac:dyDescent="0.25">
      <c r="A178" s="2" t="s">
        <v>174</v>
      </c>
      <c r="B178" s="2">
        <v>0.69765625000000009</v>
      </c>
    </row>
    <row r="179" spans="1:2" x14ac:dyDescent="0.25">
      <c r="A179" s="2" t="s">
        <v>175</v>
      </c>
      <c r="B179" s="2">
        <v>0.91234375000000012</v>
      </c>
    </row>
    <row r="180" spans="1:2" x14ac:dyDescent="0.25">
      <c r="A180" s="2" t="s">
        <v>176</v>
      </c>
      <c r="B180" s="2">
        <v>1.18140625</v>
      </c>
    </row>
    <row r="181" spans="1:2" x14ac:dyDescent="0.25">
      <c r="A181" s="2" t="s">
        <v>177</v>
      </c>
      <c r="B181" s="2">
        <v>3.0754687499999998</v>
      </c>
    </row>
    <row r="182" spans="1:2" x14ac:dyDescent="0.25">
      <c r="A182" s="2" t="s">
        <v>178</v>
      </c>
      <c r="B182" s="2">
        <v>1.1026562499999999</v>
      </c>
    </row>
    <row r="183" spans="1:2" x14ac:dyDescent="0.25">
      <c r="A183" s="2" t="s">
        <v>179</v>
      </c>
      <c r="B183" s="2">
        <v>2.31203125</v>
      </c>
    </row>
    <row r="184" spans="1:2" x14ac:dyDescent="0.25">
      <c r="A184" s="2" t="s">
        <v>180</v>
      </c>
      <c r="B184" s="2">
        <v>1.9095312500000003</v>
      </c>
    </row>
    <row r="185" spans="1:2" x14ac:dyDescent="0.25">
      <c r="A185" s="2" t="s">
        <v>181</v>
      </c>
      <c r="B185" s="2">
        <v>1.9095312500000003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C2FF-564F-4F5E-85E3-F1FFEB0034FA}">
  <sheetPr>
    <tabColor theme="0" tint="-4.9989318521683403E-2"/>
  </sheetPr>
  <dimension ref="A1:U36"/>
  <sheetViews>
    <sheetView zoomScaleNormal="100" workbookViewId="0">
      <selection activeCell="N10" sqref="N10"/>
    </sheetView>
  </sheetViews>
  <sheetFormatPr defaultRowHeight="15.75" x14ac:dyDescent="0.25"/>
  <cols>
    <col min="1" max="1" width="14.875" style="2" customWidth="1"/>
    <col min="2" max="2" width="9" style="2" customWidth="1"/>
    <col min="3" max="3" width="7.75" style="2" customWidth="1"/>
    <col min="4" max="4" width="8.125" style="2" customWidth="1"/>
    <col min="5" max="5" width="7.375" style="2" customWidth="1"/>
    <col min="6" max="6" width="6.75" style="2" customWidth="1"/>
    <col min="7" max="7" width="6.5" style="2" customWidth="1"/>
    <col min="8" max="8" width="7.375" style="2" customWidth="1"/>
    <col min="9" max="9" width="8.125" style="2" customWidth="1"/>
    <col min="10" max="10" width="15.75" style="2" customWidth="1"/>
    <col min="11" max="11" width="12" style="2" customWidth="1"/>
    <col min="12" max="12" width="9" style="2"/>
    <col min="13" max="13" width="11.875" style="2" customWidth="1"/>
    <col min="14" max="14" width="13.875" style="2" customWidth="1"/>
    <col min="15" max="15" width="11.875" style="2" customWidth="1"/>
    <col min="16" max="16" width="14.5" style="2" customWidth="1"/>
    <col min="17" max="17" width="11.875" style="2" customWidth="1"/>
    <col min="18" max="18" width="12.25" style="2" customWidth="1"/>
    <col min="19" max="19" width="14.625" style="2" customWidth="1"/>
    <col min="20" max="21" width="16.875" style="2" customWidth="1"/>
    <col min="22" max="22" width="19.875" style="2" customWidth="1"/>
    <col min="23" max="16384" width="9" style="2"/>
  </cols>
  <sheetData>
    <row r="1" spans="1:21" x14ac:dyDescent="0.25">
      <c r="A1" s="2" t="s">
        <v>31</v>
      </c>
      <c r="B1" s="2" t="s">
        <v>185</v>
      </c>
      <c r="C1" s="2" t="s">
        <v>184</v>
      </c>
      <c r="D1" s="2" t="s">
        <v>186</v>
      </c>
      <c r="E1" s="2" t="s">
        <v>187</v>
      </c>
      <c r="F1" s="2" t="s">
        <v>191</v>
      </c>
      <c r="G1" s="2" t="s">
        <v>188</v>
      </c>
      <c r="H1" s="2" t="s">
        <v>189</v>
      </c>
      <c r="I1" s="2" t="s">
        <v>190</v>
      </c>
    </row>
    <row r="2" spans="1:21" x14ac:dyDescent="0.25">
      <c r="A2" s="2" t="s">
        <v>5</v>
      </c>
      <c r="B2" s="7">
        <v>0.40539999999999998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1</v>
      </c>
      <c r="I2" s="7">
        <v>0</v>
      </c>
    </row>
    <row r="3" spans="1:21" ht="15.75" customHeight="1" x14ac:dyDescent="0.25">
      <c r="A3" s="2" t="s">
        <v>6</v>
      </c>
      <c r="B3" s="7">
        <v>0.40539999999999998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1</v>
      </c>
      <c r="I3" s="7">
        <v>0</v>
      </c>
    </row>
    <row r="4" spans="1:21" x14ac:dyDescent="0.25">
      <c r="A4" s="2" t="s">
        <v>0</v>
      </c>
      <c r="B4" s="7">
        <v>0.40539999999999998</v>
      </c>
      <c r="C4" s="7">
        <v>0</v>
      </c>
      <c r="D4" s="7">
        <v>1.2008671709531014E-2</v>
      </c>
      <c r="E4" s="7">
        <v>0</v>
      </c>
      <c r="F4" s="7">
        <v>0</v>
      </c>
      <c r="G4" s="7">
        <v>0</v>
      </c>
      <c r="H4" s="7">
        <v>0.8</v>
      </c>
      <c r="I4" s="7">
        <v>0.2</v>
      </c>
    </row>
    <row r="5" spans="1:21" x14ac:dyDescent="0.25">
      <c r="A5" s="2" t="s">
        <v>3</v>
      </c>
      <c r="B5" s="7">
        <v>0.40539999999999998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0.8</v>
      </c>
      <c r="I5" s="7">
        <v>0.2</v>
      </c>
    </row>
    <row r="6" spans="1:21" x14ac:dyDescent="0.25">
      <c r="A6" s="2" t="s">
        <v>4</v>
      </c>
      <c r="B6" s="7">
        <v>0.40539999999999998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0.28999999999999998</v>
      </c>
      <c r="I6" s="7">
        <v>0.71</v>
      </c>
    </row>
    <row r="7" spans="1:21" x14ac:dyDescent="0.25">
      <c r="A7" s="2" t="s">
        <v>9</v>
      </c>
      <c r="B7" s="7">
        <v>0</v>
      </c>
      <c r="C7" s="7">
        <v>0</v>
      </c>
      <c r="D7" s="7">
        <f>6.7/33.33</f>
        <v>0.20102010201020104</v>
      </c>
      <c r="E7" s="7">
        <v>0</v>
      </c>
      <c r="F7" s="7">
        <v>7.1999999999999995E-2</v>
      </c>
      <c r="G7" s="7">
        <v>0</v>
      </c>
      <c r="H7" s="7">
        <v>0.1326</v>
      </c>
      <c r="I7" s="7">
        <v>0</v>
      </c>
    </row>
    <row r="8" spans="1:21" x14ac:dyDescent="0.25">
      <c r="A8" s="2" t="s">
        <v>10</v>
      </c>
      <c r="B8" s="7">
        <v>0</v>
      </c>
      <c r="C8" s="7">
        <v>0</v>
      </c>
      <c r="D8" s="7">
        <f>6.7/33.33</f>
        <v>0.20102010201020104</v>
      </c>
      <c r="E8" s="7">
        <v>0</v>
      </c>
      <c r="F8" s="7">
        <v>0.09</v>
      </c>
      <c r="G8" s="7">
        <v>0</v>
      </c>
      <c r="H8" s="7">
        <v>0.10711</v>
      </c>
      <c r="I8" s="7">
        <v>0</v>
      </c>
      <c r="J8"/>
    </row>
    <row r="9" spans="1:21" x14ac:dyDescent="0.25">
      <c r="A9" s="2" t="s">
        <v>1</v>
      </c>
      <c r="B9" s="7">
        <v>0</v>
      </c>
      <c r="C9" s="7">
        <v>0</v>
      </c>
      <c r="D9" s="7">
        <v>0</v>
      </c>
      <c r="E9" s="7">
        <v>0</v>
      </c>
      <c r="F9" s="7">
        <v>0.108</v>
      </c>
      <c r="G9" s="7">
        <v>0</v>
      </c>
      <c r="H9" s="7">
        <v>9.2100000000000001E-2</v>
      </c>
      <c r="I9" s="7">
        <v>0</v>
      </c>
    </row>
    <row r="10" spans="1:21" x14ac:dyDescent="0.25">
      <c r="A10" s="2" t="s">
        <v>17</v>
      </c>
      <c r="B10" s="7">
        <v>0</v>
      </c>
      <c r="C10" s="7">
        <v>0</v>
      </c>
      <c r="D10" s="7">
        <v>0</v>
      </c>
      <c r="E10" s="7">
        <v>0</v>
      </c>
      <c r="F10" s="7">
        <f>102/69/13.89</f>
        <v>0.10642626850721507</v>
      </c>
      <c r="G10" s="7">
        <v>0</v>
      </c>
      <c r="H10" s="7">
        <f>11.6/69</f>
        <v>0.1681159420289855</v>
      </c>
      <c r="I10" s="7">
        <v>0</v>
      </c>
    </row>
    <row r="11" spans="1:21" x14ac:dyDescent="0.25">
      <c r="A11" s="2" t="s">
        <v>11</v>
      </c>
      <c r="B11" s="7">
        <v>0</v>
      </c>
      <c r="C11" s="7">
        <f>117.5/300</f>
        <v>0.39166666666666666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</row>
    <row r="12" spans="1:21" x14ac:dyDescent="0.25">
      <c r="A12" s="2" t="s">
        <v>12</v>
      </c>
      <c r="B12">
        <v>0.108</v>
      </c>
      <c r="C12" s="7">
        <v>0</v>
      </c>
      <c r="D12" s="7">
        <v>0</v>
      </c>
      <c r="E12" s="7">
        <v>0</v>
      </c>
      <c r="F12">
        <v>6.5799999999999997E-2</v>
      </c>
      <c r="G12" s="7">
        <v>0</v>
      </c>
      <c r="H12" s="7">
        <v>0.08</v>
      </c>
      <c r="I12" s="7">
        <v>0.23599999999999999</v>
      </c>
    </row>
    <row r="13" spans="1:21" x14ac:dyDescent="0.25">
      <c r="A13" s="2" t="s">
        <v>13</v>
      </c>
      <c r="B13" s="7">
        <f>0.06</f>
        <v>0.06</v>
      </c>
      <c r="C13" s="7">
        <v>0</v>
      </c>
      <c r="D13" s="7">
        <v>0</v>
      </c>
      <c r="E13" s="7">
        <v>0.1222</v>
      </c>
      <c r="F13" s="7">
        <v>0</v>
      </c>
      <c r="G13" s="7">
        <v>0</v>
      </c>
      <c r="H13" s="7">
        <v>0.15</v>
      </c>
      <c r="I13" s="7">
        <v>1</v>
      </c>
    </row>
    <row r="14" spans="1:21" x14ac:dyDescent="0.25">
      <c r="A14" s="2" t="s">
        <v>14</v>
      </c>
      <c r="B14" s="7">
        <v>0</v>
      </c>
      <c r="C14" s="7">
        <v>0.31</v>
      </c>
      <c r="D14" s="7">
        <v>0.106</v>
      </c>
      <c r="E14" s="7">
        <v>0</v>
      </c>
      <c r="F14" s="7">
        <v>0</v>
      </c>
      <c r="G14" s="7">
        <v>2.4599999999999999E-3</v>
      </c>
      <c r="H14" s="7">
        <v>0</v>
      </c>
      <c r="I14" s="7">
        <v>0</v>
      </c>
    </row>
    <row r="15" spans="1:21" x14ac:dyDescent="0.25">
      <c r="A15" s="2" t="s">
        <v>15</v>
      </c>
      <c r="B15" s="7">
        <v>0</v>
      </c>
      <c r="C15" s="7">
        <v>0</v>
      </c>
      <c r="D15" s="7">
        <v>0</v>
      </c>
      <c r="E15" s="7">
        <v>0.254</v>
      </c>
      <c r="F15" s="7">
        <v>0</v>
      </c>
      <c r="G15" s="7">
        <v>2.46E-2</v>
      </c>
      <c r="H15" s="7">
        <v>0.02</v>
      </c>
      <c r="I15" s="7">
        <v>0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x14ac:dyDescent="0.25">
      <c r="A16" s="2" t="s">
        <v>16</v>
      </c>
      <c r="B16" s="7">
        <v>0</v>
      </c>
      <c r="C16" s="7">
        <v>0</v>
      </c>
      <c r="D16" s="7">
        <v>0</v>
      </c>
      <c r="E16" s="7">
        <v>0.25059999999999999</v>
      </c>
      <c r="F16" s="7">
        <v>0</v>
      </c>
      <c r="G16" s="7">
        <v>0.03</v>
      </c>
      <c r="H16" s="7">
        <v>2.46E-2</v>
      </c>
      <c r="I16" s="7">
        <v>0</v>
      </c>
      <c r="K16" s="13"/>
      <c r="L16" s="13"/>
      <c r="M16" s="13"/>
      <c r="N16" s="14"/>
      <c r="O16" s="14"/>
      <c r="P16" s="14"/>
      <c r="Q16" s="14"/>
      <c r="R16" s="14"/>
      <c r="S16" s="14"/>
      <c r="T16" s="14"/>
      <c r="U16" s="14"/>
    </row>
    <row r="17" spans="1:21" x14ac:dyDescent="0.25">
      <c r="A17" s="2" t="s">
        <v>219</v>
      </c>
      <c r="B17" s="7">
        <v>1.2999999999999999E-3</v>
      </c>
      <c r="C17" s="7">
        <v>0.224</v>
      </c>
      <c r="D17" s="7">
        <v>0</v>
      </c>
      <c r="E17" s="7">
        <v>0</v>
      </c>
      <c r="F17" s="7">
        <v>0</v>
      </c>
      <c r="G17" s="7">
        <v>8.0000000000000002E-3</v>
      </c>
      <c r="H17" s="7">
        <v>0</v>
      </c>
      <c r="I17" s="7">
        <v>0</v>
      </c>
      <c r="K17" s="13"/>
      <c r="L17" s="13"/>
      <c r="M17" s="13"/>
      <c r="N17" s="14"/>
      <c r="O17" s="14"/>
      <c r="P17" s="14"/>
      <c r="Q17" s="14"/>
      <c r="R17" s="14"/>
      <c r="S17" s="14"/>
      <c r="T17" s="14"/>
      <c r="U17" s="14"/>
    </row>
    <row r="18" spans="1:21" x14ac:dyDescent="0.25">
      <c r="A18" s="2" t="s">
        <v>2</v>
      </c>
      <c r="B18" s="7">
        <v>0</v>
      </c>
      <c r="C18" s="7">
        <v>9.7000000000000003E-2</v>
      </c>
      <c r="D18" s="7">
        <v>0</v>
      </c>
      <c r="E18" s="7">
        <v>0</v>
      </c>
      <c r="F18" s="7">
        <v>0</v>
      </c>
      <c r="G18" s="7">
        <v>1.5E-3</v>
      </c>
      <c r="H18" s="7">
        <v>0</v>
      </c>
      <c r="I18" s="7">
        <v>0</v>
      </c>
      <c r="K18" s="13"/>
      <c r="L18" s="13"/>
      <c r="M18" s="13"/>
      <c r="N18" s="14"/>
      <c r="O18" s="14"/>
      <c r="P18" s="14"/>
      <c r="Q18" s="14"/>
      <c r="R18" s="14"/>
      <c r="S18" s="14"/>
      <c r="T18" s="14"/>
      <c r="U18" s="14"/>
    </row>
    <row r="19" spans="1:21" x14ac:dyDescent="0.25">
      <c r="A19" s="2" t="s">
        <v>18</v>
      </c>
      <c r="B19" s="7">
        <v>0</v>
      </c>
      <c r="C19" s="7">
        <v>0.21199999999999999</v>
      </c>
      <c r="D19" s="7">
        <v>0</v>
      </c>
      <c r="E19" s="7">
        <v>0</v>
      </c>
      <c r="F19" s="7">
        <v>0</v>
      </c>
      <c r="G19" s="7">
        <v>1.7999999999999999E-2</v>
      </c>
      <c r="H19" s="7">
        <f>575/10280</f>
        <v>5.5933852140077824E-2</v>
      </c>
      <c r="I19" s="7">
        <v>0</v>
      </c>
      <c r="K19" s="13"/>
      <c r="L19" s="13"/>
      <c r="M19" s="13"/>
      <c r="N19" s="14"/>
      <c r="O19" s="14"/>
      <c r="P19" s="14"/>
      <c r="Q19" s="14"/>
      <c r="R19" s="14"/>
      <c r="S19" s="14"/>
      <c r="T19" s="14"/>
      <c r="U19" s="14"/>
    </row>
    <row r="20" spans="1:21" x14ac:dyDescent="0.25">
      <c r="A20" s="2" t="s">
        <v>7</v>
      </c>
      <c r="B20" s="7">
        <v>0</v>
      </c>
      <c r="C20" s="7">
        <v>0</v>
      </c>
      <c r="D20" s="7">
        <v>0</v>
      </c>
      <c r="E20" s="7">
        <v>0.2</v>
      </c>
      <c r="F20" s="7">
        <v>0</v>
      </c>
      <c r="G20" s="7">
        <v>3.7999999999999999E-2</v>
      </c>
      <c r="H20" s="7">
        <v>0.01</v>
      </c>
      <c r="I20" s="7">
        <v>0</v>
      </c>
      <c r="K20" s="13"/>
      <c r="L20" s="13"/>
      <c r="M20" s="13"/>
      <c r="N20" s="14"/>
      <c r="O20" s="14"/>
      <c r="P20" s="14"/>
      <c r="Q20" s="14"/>
      <c r="R20" s="14"/>
      <c r="S20" s="14"/>
      <c r="T20" s="14"/>
      <c r="U20" s="14"/>
    </row>
    <row r="21" spans="1:21" x14ac:dyDescent="0.25">
      <c r="A21" s="2" t="s">
        <v>8</v>
      </c>
      <c r="B21" s="7">
        <v>0</v>
      </c>
      <c r="C21" s="7">
        <v>0.48</v>
      </c>
      <c r="D21" s="7">
        <v>0</v>
      </c>
      <c r="E21" s="7">
        <v>0</v>
      </c>
      <c r="F21" s="7">
        <v>0</v>
      </c>
      <c r="G21" s="7">
        <v>0</v>
      </c>
      <c r="H21">
        <v>0.06</v>
      </c>
      <c r="I21" s="7">
        <v>0.1</v>
      </c>
      <c r="K21" s="13"/>
      <c r="L21" s="13"/>
      <c r="M21" s="13"/>
      <c r="N21" s="14"/>
      <c r="O21" s="14"/>
      <c r="P21" s="14"/>
      <c r="Q21" s="14"/>
      <c r="R21" s="14"/>
      <c r="S21" s="14"/>
      <c r="T21" s="14"/>
      <c r="U21" s="14"/>
    </row>
    <row r="22" spans="1:21" x14ac:dyDescent="0.25">
      <c r="A22" s="2" t="s">
        <v>217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3.4500000000000003E-2</v>
      </c>
      <c r="H22" s="7">
        <v>9.6000000000000002E-2</v>
      </c>
      <c r="I22" s="7">
        <v>0</v>
      </c>
      <c r="K22" s="13"/>
      <c r="L22" s="13"/>
      <c r="M22" s="13"/>
      <c r="N22" s="14"/>
      <c r="O22" s="14"/>
      <c r="P22" s="14"/>
      <c r="Q22" s="14"/>
      <c r="R22" s="14"/>
      <c r="S22" s="14"/>
      <c r="T22" s="14"/>
      <c r="U22" s="14"/>
    </row>
    <row r="23" spans="1:21" ht="18.75" customHeight="1" x14ac:dyDescent="0.25">
      <c r="A23" s="2" t="s">
        <v>218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0.25</v>
      </c>
      <c r="I23" s="7">
        <v>1.75</v>
      </c>
      <c r="K23" s="13"/>
      <c r="L23" s="13"/>
      <c r="M23" s="13"/>
      <c r="N23" s="14"/>
      <c r="O23" s="14"/>
      <c r="P23" s="14"/>
      <c r="Q23" s="14"/>
      <c r="R23" s="14"/>
      <c r="S23" s="14"/>
      <c r="T23" s="14"/>
      <c r="U23" s="14"/>
    </row>
    <row r="24" spans="1:21" ht="15.75" customHeight="1" x14ac:dyDescent="0.25">
      <c r="K24" s="13"/>
      <c r="L24" s="13"/>
      <c r="M24" s="13"/>
      <c r="N24" s="14"/>
      <c r="O24" s="14"/>
      <c r="P24" s="14"/>
      <c r="Q24" s="14"/>
      <c r="R24" s="14"/>
      <c r="S24" s="14"/>
      <c r="T24" s="14"/>
      <c r="U24" s="14"/>
    </row>
    <row r="25" spans="1:21" x14ac:dyDescent="0.25">
      <c r="K25" s="13"/>
      <c r="L25" s="13"/>
      <c r="M25" s="13"/>
      <c r="N25" s="14"/>
      <c r="O25" s="14"/>
      <c r="P25" s="14"/>
      <c r="Q25" s="14"/>
      <c r="R25" s="14"/>
      <c r="S25" s="14"/>
      <c r="T25" s="14"/>
      <c r="U25" s="14"/>
    </row>
    <row r="26" spans="1:21" x14ac:dyDescent="0.25">
      <c r="K26" s="13"/>
      <c r="L26" s="13"/>
      <c r="M26" s="13"/>
      <c r="N26" s="14"/>
      <c r="O26" s="14"/>
      <c r="P26" s="14"/>
      <c r="Q26" s="14"/>
      <c r="R26" s="14"/>
      <c r="S26" s="14"/>
      <c r="T26" s="14"/>
      <c r="U26" s="14"/>
    </row>
    <row r="27" spans="1:21" x14ac:dyDescent="0.25">
      <c r="K27" s="13"/>
      <c r="L27" s="13"/>
      <c r="M27" s="13"/>
      <c r="N27" s="14"/>
      <c r="O27" s="14"/>
      <c r="P27" s="14"/>
      <c r="Q27" s="14"/>
      <c r="R27" s="14"/>
      <c r="S27" s="14"/>
      <c r="T27" s="14"/>
      <c r="U27" s="14"/>
    </row>
    <row r="28" spans="1:21" x14ac:dyDescent="0.25">
      <c r="K28" s="13"/>
      <c r="L28" s="13"/>
      <c r="M28" s="13"/>
      <c r="N28" s="14"/>
      <c r="O28" s="14"/>
      <c r="P28" s="14"/>
      <c r="Q28" s="14"/>
      <c r="R28" s="14"/>
      <c r="S28" s="14"/>
      <c r="T28" s="14"/>
      <c r="U28" s="14"/>
    </row>
    <row r="29" spans="1:21" x14ac:dyDescent="0.25">
      <c r="K29" s="13"/>
      <c r="L29" s="13"/>
      <c r="M29" s="13"/>
      <c r="N29" s="14"/>
      <c r="O29" s="14"/>
      <c r="P29" s="14"/>
      <c r="Q29" s="14"/>
      <c r="R29" s="14"/>
      <c r="S29" s="14"/>
      <c r="T29" s="14"/>
      <c r="U29" s="14"/>
    </row>
    <row r="30" spans="1:21" x14ac:dyDescent="0.25">
      <c r="K30" s="13"/>
      <c r="L30" s="13"/>
      <c r="M30" s="13"/>
      <c r="N30" s="14"/>
      <c r="O30" s="14"/>
      <c r="P30" s="14"/>
      <c r="Q30" s="14"/>
      <c r="R30" s="14"/>
      <c r="S30" s="14"/>
      <c r="T30" s="14"/>
      <c r="U30" s="14"/>
    </row>
    <row r="31" spans="1:21" x14ac:dyDescent="0.25">
      <c r="K31" s="13"/>
      <c r="L31" s="13"/>
      <c r="M31" s="13"/>
      <c r="N31" s="14"/>
      <c r="O31" s="14"/>
      <c r="P31" s="14"/>
      <c r="Q31" s="14"/>
      <c r="R31" s="14"/>
      <c r="S31" s="14"/>
      <c r="T31" s="14"/>
      <c r="U31" s="14"/>
    </row>
    <row r="32" spans="1:21" x14ac:dyDescent="0.25">
      <c r="K32" s="13"/>
      <c r="L32" s="13"/>
      <c r="M32" s="13"/>
      <c r="N32" s="14"/>
      <c r="O32" s="14"/>
      <c r="P32" s="14"/>
      <c r="Q32" s="14"/>
      <c r="R32" s="14"/>
      <c r="S32" s="14"/>
      <c r="T32" s="14"/>
      <c r="U32" s="14"/>
    </row>
    <row r="33" spans="2:21" x14ac:dyDescent="0.25">
      <c r="K33" s="13"/>
      <c r="L33" s="13"/>
      <c r="M33" s="13"/>
      <c r="N33" s="14"/>
      <c r="O33" s="14"/>
      <c r="P33" s="14"/>
      <c r="Q33" s="14"/>
      <c r="R33" s="14"/>
      <c r="S33" s="14"/>
      <c r="T33" s="14"/>
      <c r="U33" s="14"/>
    </row>
    <row r="34" spans="2:21" x14ac:dyDescent="0.25">
      <c r="N34" s="7"/>
      <c r="O34" s="7"/>
      <c r="P34" s="7"/>
      <c r="Q34" s="7"/>
      <c r="R34" s="7"/>
      <c r="S34" s="7"/>
      <c r="T34" s="7"/>
      <c r="U34" s="7"/>
    </row>
    <row r="35" spans="2:21" x14ac:dyDescent="0.25">
      <c r="N35" s="7"/>
      <c r="O35" s="7"/>
      <c r="P35" s="7"/>
      <c r="Q35" s="7"/>
      <c r="R35" s="7"/>
      <c r="S35" s="7"/>
      <c r="T35" s="7"/>
      <c r="U35" s="7"/>
    </row>
    <row r="36" spans="2:21" x14ac:dyDescent="0.25">
      <c r="B36" s="3"/>
      <c r="C36" s="3"/>
      <c r="D36" s="3"/>
    </row>
  </sheetData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52E2A-6B17-4A0A-AF0A-98DAF595657B}">
  <dimension ref="A1:H173"/>
  <sheetViews>
    <sheetView zoomScale="70" zoomScaleNormal="70" workbookViewId="0">
      <selection activeCell="B2" sqref="B2"/>
    </sheetView>
  </sheetViews>
  <sheetFormatPr defaultRowHeight="15.75" x14ac:dyDescent="0.25"/>
  <cols>
    <col min="1" max="1" width="9" style="20"/>
    <col min="2" max="8" width="13.125" style="2" customWidth="1"/>
    <col min="9" max="16384" width="9" style="2"/>
  </cols>
  <sheetData>
    <row r="1" spans="1:8" x14ac:dyDescent="0.25">
      <c r="A1" s="24" t="s">
        <v>32</v>
      </c>
      <c r="B1" s="1" t="s">
        <v>452</v>
      </c>
      <c r="C1" s="1" t="s">
        <v>20</v>
      </c>
      <c r="D1" s="2" t="s">
        <v>22</v>
      </c>
      <c r="E1" s="2" t="s">
        <v>24</v>
      </c>
      <c r="F1" s="1" t="s">
        <v>21</v>
      </c>
      <c r="G1" s="2" t="s">
        <v>23</v>
      </c>
      <c r="H1" s="2" t="s">
        <v>25</v>
      </c>
    </row>
    <row r="2" spans="1:8" x14ac:dyDescent="0.25">
      <c r="A2" s="20" t="s">
        <v>192</v>
      </c>
      <c r="B2" s="26">
        <v>5.4605708915042163E-2</v>
      </c>
      <c r="C2" s="26">
        <v>4.8499854226005452E-2</v>
      </c>
      <c r="D2" s="26">
        <v>4.1200809925840368E-2</v>
      </c>
      <c r="E2" s="26">
        <v>3.4286333304388857E-2</v>
      </c>
      <c r="F2" s="26">
        <v>4.2885247152126701E-2</v>
      </c>
      <c r="G2" s="26">
        <v>3.5205396887096049E-2</v>
      </c>
      <c r="H2" s="26">
        <v>2.8211091593009219E-2</v>
      </c>
    </row>
    <row r="3" spans="1:8" x14ac:dyDescent="0.25">
      <c r="A3" s="20" t="s">
        <v>33</v>
      </c>
      <c r="B3" s="26">
        <v>7.9611288363175089E-2</v>
      </c>
      <c r="C3" s="26">
        <v>7.3605022343025822E-2</v>
      </c>
      <c r="D3" s="26">
        <v>6.282381825369919E-2</v>
      </c>
      <c r="E3" s="26">
        <v>5.6223542491060229E-2</v>
      </c>
      <c r="F3" s="26">
        <v>6.6128827433857382E-2</v>
      </c>
      <c r="G3" s="26">
        <v>5.3573007702443033E-2</v>
      </c>
      <c r="H3" s="26">
        <v>4.8615663376993593E-2</v>
      </c>
    </row>
    <row r="4" spans="1:8" x14ac:dyDescent="0.25">
      <c r="A4" s="20" t="s">
        <v>34</v>
      </c>
      <c r="B4" s="26">
        <v>5.7161314479751382E-2</v>
      </c>
      <c r="C4" s="26">
        <v>5.0114751235157802E-2</v>
      </c>
      <c r="D4" s="26">
        <v>4.4067847943595688E-2</v>
      </c>
      <c r="E4" s="26">
        <v>3.5395000971753937E-2</v>
      </c>
      <c r="F4" s="26">
        <v>4.6918289394035841E-2</v>
      </c>
      <c r="G4" s="26">
        <v>3.9056472078424859E-2</v>
      </c>
      <c r="H4" s="26">
        <v>2.7569190082327319E-2</v>
      </c>
    </row>
    <row r="5" spans="1:8" x14ac:dyDescent="0.25">
      <c r="A5" s="20" t="s">
        <v>35</v>
      </c>
      <c r="B5" s="26">
        <v>4.927242683367735E-2</v>
      </c>
      <c r="C5" s="26">
        <v>4.8126761731240017E-2</v>
      </c>
      <c r="D5" s="26">
        <v>5.0864324365266278E-2</v>
      </c>
      <c r="E5" s="26">
        <v>4.7727979526818863E-2</v>
      </c>
      <c r="F5" s="26">
        <v>4.9291595313820553E-2</v>
      </c>
      <c r="G5" s="26">
        <v>5.0401306362164881E-2</v>
      </c>
      <c r="H5" s="26">
        <v>4.6653014021889677E-2</v>
      </c>
    </row>
    <row r="6" spans="1:8" x14ac:dyDescent="0.25">
      <c r="A6" s="20" t="s">
        <v>215</v>
      </c>
      <c r="B6" s="26">
        <v>6.5454257630696247E-2</v>
      </c>
      <c r="C6" s="26">
        <v>7.74871895790505E-2</v>
      </c>
      <c r="D6" s="26">
        <v>8.9078355618395361E-2</v>
      </c>
      <c r="E6" s="26">
        <v>9.0884424415049736E-2</v>
      </c>
      <c r="F6" s="26">
        <v>0.1018172132805806</v>
      </c>
      <c r="G6" s="26">
        <v>0.1153265577411226</v>
      </c>
      <c r="H6" s="26">
        <v>0.1100233172670763</v>
      </c>
    </row>
    <row r="7" spans="1:8" x14ac:dyDescent="0.25">
      <c r="A7" s="20" t="s">
        <v>36</v>
      </c>
      <c r="B7" s="26">
        <v>6.0679979638143242E-2</v>
      </c>
      <c r="C7" s="26">
        <v>5.384958566630544E-2</v>
      </c>
      <c r="D7" s="26">
        <v>4.7233740560752628E-2</v>
      </c>
      <c r="E7" s="26">
        <v>4.111758041411908E-2</v>
      </c>
      <c r="F7" s="26">
        <v>5.470862190204652E-2</v>
      </c>
      <c r="G7" s="26">
        <v>4.8117775086658279E-2</v>
      </c>
      <c r="H7" s="26">
        <v>3.8079209637805651E-2</v>
      </c>
    </row>
    <row r="8" spans="1:8" x14ac:dyDescent="0.25">
      <c r="A8" s="20" t="s">
        <v>37</v>
      </c>
      <c r="B8" s="26">
        <v>5.8604277983378791E-2</v>
      </c>
      <c r="C8" s="26">
        <v>5.9922450912278998E-2</v>
      </c>
      <c r="D8" s="26">
        <v>5.5285502312203659E-2</v>
      </c>
      <c r="E8" s="26">
        <v>4.7533660536426478E-2</v>
      </c>
      <c r="F8" s="26">
        <v>5.7775530603693469E-2</v>
      </c>
      <c r="G8" s="26">
        <v>4.9194230522422139E-2</v>
      </c>
      <c r="H8" s="26">
        <v>4.3438571477332842E-2</v>
      </c>
    </row>
    <row r="9" spans="1:8" x14ac:dyDescent="0.25">
      <c r="A9" s="20" t="s">
        <v>38</v>
      </c>
      <c r="B9" s="26">
        <v>5.5324946090348451E-2</v>
      </c>
      <c r="C9" s="26">
        <v>4.8611617326485793E-2</v>
      </c>
      <c r="D9" s="26">
        <v>3.737540453119341E-2</v>
      </c>
      <c r="E9" s="26">
        <v>3.2705267863757943E-2</v>
      </c>
      <c r="F9" s="26">
        <v>3.7372242039533481E-2</v>
      </c>
      <c r="G9" s="26">
        <v>2.9553891335040699E-2</v>
      </c>
      <c r="H9" s="26">
        <v>2.689876496266368E-2</v>
      </c>
    </row>
    <row r="10" spans="1:8" x14ac:dyDescent="0.25">
      <c r="A10" s="20" t="s">
        <v>39</v>
      </c>
      <c r="B10" s="26">
        <v>6.9787517745347874E-2</v>
      </c>
      <c r="C10" s="26">
        <v>6.1586221244571873E-2</v>
      </c>
      <c r="D10" s="26">
        <v>5.0468826329778553E-2</v>
      </c>
      <c r="E10" s="26">
        <v>4.1520299656930243E-2</v>
      </c>
      <c r="F10" s="26">
        <v>5.301296552410046E-2</v>
      </c>
      <c r="G10" s="26">
        <v>4.3155202146808389E-2</v>
      </c>
      <c r="H10" s="26">
        <v>3.6841209990879573E-2</v>
      </c>
    </row>
    <row r="11" spans="1:8" x14ac:dyDescent="0.25">
      <c r="A11" s="20" t="s">
        <v>40</v>
      </c>
      <c r="B11" s="26">
        <v>5.8864417155585942E-2</v>
      </c>
      <c r="C11" s="26">
        <v>6.0261104985304702E-2</v>
      </c>
      <c r="D11" s="26">
        <v>5.6472734383647513E-2</v>
      </c>
      <c r="E11" s="26">
        <v>4.9159571986324757E-2</v>
      </c>
      <c r="F11" s="26">
        <v>5.8557013345280629E-2</v>
      </c>
      <c r="G11" s="26">
        <v>5.5214874541236657E-2</v>
      </c>
      <c r="H11" s="26">
        <v>4.8547419337137791E-2</v>
      </c>
    </row>
    <row r="12" spans="1:8" x14ac:dyDescent="0.25">
      <c r="A12" s="20" t="s">
        <v>41</v>
      </c>
      <c r="B12" s="26">
        <v>5.6651861042060041E-2</v>
      </c>
      <c r="C12" s="26">
        <v>5.3434980429197559E-2</v>
      </c>
      <c r="D12" s="26">
        <v>4.7927266505380192E-2</v>
      </c>
      <c r="E12" s="26">
        <v>4.0946184694904381E-2</v>
      </c>
      <c r="F12" s="26">
        <v>5.414609393874259E-2</v>
      </c>
      <c r="G12" s="26">
        <v>5.1516328125642628E-2</v>
      </c>
      <c r="H12" s="26">
        <v>4.3922399033744661E-2</v>
      </c>
    </row>
    <row r="13" spans="1:8" x14ac:dyDescent="0.25">
      <c r="A13" s="20" t="s">
        <v>42</v>
      </c>
      <c r="B13" s="26">
        <v>5.9092110572022301E-2</v>
      </c>
      <c r="C13" s="26">
        <v>6.074109767970249E-2</v>
      </c>
      <c r="D13" s="26">
        <v>5.6947229373695007E-2</v>
      </c>
      <c r="E13" s="26">
        <v>4.8721072822312833E-2</v>
      </c>
      <c r="F13" s="26">
        <v>6.24203286965372E-2</v>
      </c>
      <c r="G13" s="26">
        <v>5.0930608441256742E-2</v>
      </c>
      <c r="H13" s="26">
        <v>4.2090739323118513E-2</v>
      </c>
    </row>
    <row r="14" spans="1:8" x14ac:dyDescent="0.25">
      <c r="A14" s="20" t="s">
        <v>43</v>
      </c>
      <c r="B14" s="26">
        <v>6.554277500019845E-2</v>
      </c>
      <c r="C14" s="26">
        <v>5.6614125988609112E-2</v>
      </c>
      <c r="D14" s="26">
        <v>4.4862617693454329E-2</v>
      </c>
      <c r="E14" s="26">
        <v>3.6211140209201659E-2</v>
      </c>
      <c r="F14" s="26">
        <v>4.3087155885610448E-2</v>
      </c>
      <c r="G14" s="26">
        <v>3.356119807029545E-2</v>
      </c>
      <c r="H14" s="26">
        <v>2.8687779641810691E-2</v>
      </c>
    </row>
    <row r="15" spans="1:8" x14ac:dyDescent="0.25">
      <c r="A15" s="20" t="s">
        <v>44</v>
      </c>
      <c r="B15" s="26">
        <v>6.4289144799112838E-2</v>
      </c>
      <c r="C15" s="26">
        <v>5.8097414753382502E-2</v>
      </c>
      <c r="D15" s="26">
        <v>5.3504261161124667E-2</v>
      </c>
      <c r="E15" s="26">
        <v>5.0372987524315217E-2</v>
      </c>
      <c r="F15" s="26">
        <v>5.3138132181957502E-2</v>
      </c>
      <c r="G15" s="26">
        <v>5.2305516366084548E-2</v>
      </c>
      <c r="H15" s="26">
        <v>4.6716134865444008E-2</v>
      </c>
    </row>
    <row r="16" spans="1:8" x14ac:dyDescent="0.25">
      <c r="A16" s="20" t="s">
        <v>45</v>
      </c>
      <c r="B16" s="26">
        <v>4.9101488473784732E-2</v>
      </c>
      <c r="C16" s="26">
        <v>4.7001290915853713E-2</v>
      </c>
      <c r="D16" s="26">
        <v>4.698574187423156E-2</v>
      </c>
      <c r="E16" s="26">
        <v>4.2974498845770107E-2</v>
      </c>
      <c r="F16" s="26">
        <v>5.0909822871485648E-2</v>
      </c>
      <c r="G16" s="26">
        <v>5.0914465589017077E-2</v>
      </c>
      <c r="H16" s="26">
        <v>4.2175022079979342E-2</v>
      </c>
    </row>
    <row r="17" spans="1:8" x14ac:dyDescent="0.25">
      <c r="A17" s="20" t="s">
        <v>193</v>
      </c>
      <c r="B17" s="26">
        <v>5.6441442727153089E-2</v>
      </c>
      <c r="C17" s="26">
        <v>5.3192971084361863E-2</v>
      </c>
      <c r="D17" s="26">
        <v>4.8875405775252942E-2</v>
      </c>
      <c r="E17" s="26">
        <v>4.4070213549223337E-2</v>
      </c>
      <c r="F17" s="26">
        <v>5.3147915829002003E-2</v>
      </c>
      <c r="G17" s="26">
        <v>5.0607514020273102E-2</v>
      </c>
      <c r="H17" s="26">
        <v>4.5137981213063692E-2</v>
      </c>
    </row>
    <row r="18" spans="1:8" x14ac:dyDescent="0.25">
      <c r="A18" s="20" t="s">
        <v>46</v>
      </c>
      <c r="B18" s="26">
        <v>6.4363163221756628E-2</v>
      </c>
      <c r="C18" s="26">
        <v>5.7827501231374007E-2</v>
      </c>
      <c r="D18" s="26">
        <v>5.0710018280592538E-2</v>
      </c>
      <c r="E18" s="26">
        <v>4.5215048885870461E-2</v>
      </c>
      <c r="F18" s="26">
        <v>5.3466676006343777E-2</v>
      </c>
      <c r="G18" s="26">
        <v>5.2601322451279381E-2</v>
      </c>
      <c r="H18" s="26">
        <v>4.5296290683756672E-2</v>
      </c>
    </row>
    <row r="19" spans="1:8" x14ac:dyDescent="0.25">
      <c r="A19" s="20" t="s">
        <v>47</v>
      </c>
      <c r="B19" s="26">
        <v>8.4493500896512405E-2</v>
      </c>
      <c r="C19" s="26">
        <v>7.9891109314080888E-2</v>
      </c>
      <c r="D19" s="26">
        <v>7.0674807486148183E-2</v>
      </c>
      <c r="E19" s="26">
        <v>6.2885808191769921E-2</v>
      </c>
      <c r="F19" s="26">
        <v>7.5541229549273184E-2</v>
      </c>
      <c r="G19" s="26">
        <v>6.8133194606111294E-2</v>
      </c>
      <c r="H19" s="26">
        <v>5.989912704464101E-2</v>
      </c>
    </row>
    <row r="20" spans="1:8" x14ac:dyDescent="0.25">
      <c r="A20" s="20" t="s">
        <v>48</v>
      </c>
      <c r="B20" s="26">
        <v>4.6559634405813857E-2</v>
      </c>
      <c r="C20" s="26">
        <v>4.2164389693399987E-2</v>
      </c>
      <c r="D20" s="26">
        <v>4.0297885494847661E-2</v>
      </c>
      <c r="E20" s="26">
        <v>3.6371734038383383E-2</v>
      </c>
      <c r="F20" s="26">
        <v>4.052766544993526E-2</v>
      </c>
      <c r="G20" s="26">
        <v>3.5895868533531293E-2</v>
      </c>
      <c r="H20" s="26">
        <v>2.9890664771303581E-2</v>
      </c>
    </row>
    <row r="21" spans="1:8" x14ac:dyDescent="0.25">
      <c r="A21" s="20" t="s">
        <v>49</v>
      </c>
      <c r="B21" s="26">
        <v>5.9684064596802269E-2</v>
      </c>
      <c r="C21" s="26">
        <v>5.2204282486165543E-2</v>
      </c>
      <c r="D21" s="26">
        <v>4.6527178851293337E-2</v>
      </c>
      <c r="E21" s="26">
        <v>4.3641409330646593E-2</v>
      </c>
      <c r="F21" s="26">
        <v>4.5788957120250939E-2</v>
      </c>
      <c r="G21" s="26">
        <v>4.2494823818128552E-2</v>
      </c>
      <c r="H21" s="26">
        <v>3.7629851360314798E-2</v>
      </c>
    </row>
    <row r="22" spans="1:8" x14ac:dyDescent="0.25">
      <c r="A22" s="20" t="s">
        <v>194</v>
      </c>
      <c r="B22" s="26">
        <v>5.6456926648248022E-2</v>
      </c>
      <c r="C22" s="26">
        <v>5.3223247708994129E-2</v>
      </c>
      <c r="D22" s="26">
        <v>4.8914634626543968E-2</v>
      </c>
      <c r="E22" s="26">
        <v>4.4101261113825341E-2</v>
      </c>
      <c r="F22" s="26">
        <v>5.3221368138021523E-2</v>
      </c>
      <c r="G22" s="26">
        <v>5.0674390356126878E-2</v>
      </c>
      <c r="H22" s="26">
        <v>4.5181147411212347E-2</v>
      </c>
    </row>
    <row r="23" spans="1:8" x14ac:dyDescent="0.25">
      <c r="A23" s="20" t="s">
        <v>50</v>
      </c>
      <c r="B23" s="26">
        <v>7.3175474167997259E-2</v>
      </c>
      <c r="C23" s="26">
        <v>6.5549153116088291E-2</v>
      </c>
      <c r="D23" s="26">
        <v>5.4938248043937037E-2</v>
      </c>
      <c r="E23" s="26">
        <v>4.579321694221801E-2</v>
      </c>
      <c r="F23" s="26">
        <v>6.095339692271292E-2</v>
      </c>
      <c r="G23" s="26">
        <v>5.0876087510672928E-2</v>
      </c>
      <c r="H23" s="26">
        <v>4.3455408778476208E-2</v>
      </c>
    </row>
    <row r="24" spans="1:8" x14ac:dyDescent="0.25">
      <c r="A24" s="20" t="s">
        <v>51</v>
      </c>
      <c r="B24" s="26">
        <v>4.7716931149997553E-2</v>
      </c>
      <c r="C24" s="26">
        <v>4.4371226418511031E-2</v>
      </c>
      <c r="D24" s="26">
        <v>4.3351487277879408E-2</v>
      </c>
      <c r="E24" s="26">
        <v>3.9432859769081313E-2</v>
      </c>
      <c r="F24" s="26">
        <v>4.6289626453684771E-2</v>
      </c>
      <c r="G24" s="26">
        <v>4.2751090528242393E-2</v>
      </c>
      <c r="H24" s="26">
        <v>3.5569457782946068E-2</v>
      </c>
    </row>
    <row r="25" spans="1:8" x14ac:dyDescent="0.25">
      <c r="A25" s="20" t="s">
        <v>195</v>
      </c>
      <c r="B25" s="26">
        <v>4.9558749151485747E-2</v>
      </c>
      <c r="C25" s="26">
        <v>4.865372806117528E-2</v>
      </c>
      <c r="D25" s="26">
        <v>5.158416402993124E-2</v>
      </c>
      <c r="E25" s="26">
        <v>5.0967437470776852E-2</v>
      </c>
      <c r="F25" s="26">
        <v>5.1009810713960137E-2</v>
      </c>
      <c r="G25" s="26">
        <v>5.2025970512017593E-2</v>
      </c>
      <c r="H25" s="26">
        <v>4.7704403593091839E-2</v>
      </c>
    </row>
    <row r="26" spans="1:8" x14ac:dyDescent="0.25">
      <c r="A26" s="20" t="s">
        <v>52</v>
      </c>
      <c r="B26" s="26">
        <v>5.6235854862630712E-2</v>
      </c>
      <c r="C26" s="26">
        <v>5.2677783140647118E-2</v>
      </c>
      <c r="D26" s="26">
        <v>4.6952886796541457E-2</v>
      </c>
      <c r="E26" s="26">
        <v>4.0201998026088787E-2</v>
      </c>
      <c r="F26" s="26">
        <v>5.2172652311254987E-2</v>
      </c>
      <c r="G26" s="26">
        <v>4.9719563029631653E-2</v>
      </c>
      <c r="H26" s="26">
        <v>4.301802797879882E-2</v>
      </c>
    </row>
    <row r="27" spans="1:8" x14ac:dyDescent="0.25">
      <c r="A27" s="20" t="s">
        <v>196</v>
      </c>
      <c r="B27" s="26">
        <v>4.9491541570419108E-2</v>
      </c>
      <c r="C27" s="26">
        <v>4.8530034831078532E-2</v>
      </c>
      <c r="D27" s="26">
        <v>5.1415198218993922E-2</v>
      </c>
      <c r="E27" s="26">
        <v>5.0842803051995247E-2</v>
      </c>
      <c r="F27" s="26">
        <v>5.0606499153482712E-2</v>
      </c>
      <c r="G27" s="26">
        <v>5.1644617956642061E-2</v>
      </c>
      <c r="H27" s="26">
        <v>4.7457614064493281E-2</v>
      </c>
    </row>
    <row r="28" spans="1:8" x14ac:dyDescent="0.25">
      <c r="A28" s="20" t="s">
        <v>53</v>
      </c>
      <c r="B28" s="26">
        <v>5.5800038267632322E-2</v>
      </c>
      <c r="C28" s="26">
        <v>4.9546659695982313E-2</v>
      </c>
      <c r="D28" s="26">
        <v>3.8807654016042532E-2</v>
      </c>
      <c r="E28" s="26">
        <v>3.3747866282634029E-2</v>
      </c>
      <c r="F28" s="26">
        <v>4.0057599190396247E-2</v>
      </c>
      <c r="G28" s="26">
        <v>3.1923110494062198E-2</v>
      </c>
      <c r="H28" s="26">
        <v>2.833508552780074E-2</v>
      </c>
    </row>
    <row r="29" spans="1:8" x14ac:dyDescent="0.25">
      <c r="A29" s="20" t="s">
        <v>197</v>
      </c>
      <c r="B29" s="26">
        <v>4.9378023601788022E-2</v>
      </c>
      <c r="C29" s="26">
        <v>4.8321108933268263E-2</v>
      </c>
      <c r="D29" s="26">
        <v>5.1129803992311457E-2</v>
      </c>
      <c r="E29" s="26">
        <v>5.0632287425378987E-2</v>
      </c>
      <c r="F29" s="26">
        <v>4.9925279738288413E-2</v>
      </c>
      <c r="G29" s="26">
        <v>5.1000488727000713E-2</v>
      </c>
      <c r="H29" s="26">
        <v>4.7040770525099133E-2</v>
      </c>
    </row>
    <row r="30" spans="1:8" x14ac:dyDescent="0.25">
      <c r="A30" s="20" t="s">
        <v>198</v>
      </c>
      <c r="B30" s="26">
        <v>4.5431440376506912E-2</v>
      </c>
      <c r="C30" s="26">
        <v>3.9991288878473863E-2</v>
      </c>
      <c r="D30" s="26">
        <v>3.7280296176756211E-2</v>
      </c>
      <c r="E30" s="26">
        <v>3.3128595991209757E-2</v>
      </c>
      <c r="F30" s="26">
        <v>3.5245454405613018E-2</v>
      </c>
      <c r="G30" s="26">
        <v>2.9131391007905051E-2</v>
      </c>
      <c r="H30" s="26">
        <v>2.395013782306862E-2</v>
      </c>
    </row>
    <row r="31" spans="1:8" x14ac:dyDescent="0.25">
      <c r="A31" s="20" t="s">
        <v>54</v>
      </c>
      <c r="B31" s="26">
        <v>5.4694399549949833E-2</v>
      </c>
      <c r="C31" s="26">
        <v>4.3561561047532733E-2</v>
      </c>
      <c r="D31" s="26">
        <v>3.5442943192777521E-2</v>
      </c>
      <c r="E31" s="26">
        <v>3.2131159981886127E-2</v>
      </c>
      <c r="F31" s="26">
        <v>3.5137524719516852E-2</v>
      </c>
      <c r="G31" s="26">
        <v>2.8768455806300362E-2</v>
      </c>
      <c r="H31" s="26">
        <v>2.472139199247865E-2</v>
      </c>
    </row>
    <row r="32" spans="1:8" x14ac:dyDescent="0.25">
      <c r="A32" s="20" t="s">
        <v>55</v>
      </c>
      <c r="B32" s="26">
        <v>5.9765098401166228E-2</v>
      </c>
      <c r="C32" s="26">
        <v>5.2375238146617237E-2</v>
      </c>
      <c r="D32" s="26">
        <v>4.6733437812422687E-2</v>
      </c>
      <c r="E32" s="26">
        <v>4.378479287235252E-2</v>
      </c>
      <c r="F32" s="26">
        <v>4.614863995378593E-2</v>
      </c>
      <c r="G32" s="26">
        <v>4.2818666066871222E-2</v>
      </c>
      <c r="H32" s="26">
        <v>3.7832234001459783E-2</v>
      </c>
    </row>
    <row r="33" spans="1:8" x14ac:dyDescent="0.25">
      <c r="A33" s="20" t="s">
        <v>56</v>
      </c>
      <c r="B33" s="26">
        <v>6.4388669043080271E-2</v>
      </c>
      <c r="C33" s="26">
        <v>5.8254093393572827E-2</v>
      </c>
      <c r="D33" s="26">
        <v>5.1160634333235332E-2</v>
      </c>
      <c r="E33" s="26">
        <v>4.5609695775964611E-2</v>
      </c>
      <c r="F33" s="26">
        <v>5.3579888093044307E-2</v>
      </c>
      <c r="G33" s="26">
        <v>5.2703253523111823E-2</v>
      </c>
      <c r="H33" s="26">
        <v>4.5922746363555478E-2</v>
      </c>
    </row>
    <row r="34" spans="1:8" x14ac:dyDescent="0.25">
      <c r="A34" s="20" t="s">
        <v>57</v>
      </c>
      <c r="B34" s="26">
        <v>7.3091024563294957E-2</v>
      </c>
      <c r="C34" s="26">
        <v>6.5463793344746765E-2</v>
      </c>
      <c r="D34" s="26">
        <v>5.4839370661463667E-2</v>
      </c>
      <c r="E34" s="26">
        <v>4.5601323689884343E-2</v>
      </c>
      <c r="F34" s="26">
        <v>6.0711777120897682E-2</v>
      </c>
      <c r="G34" s="26">
        <v>5.0530689168974748E-2</v>
      </c>
      <c r="H34" s="26">
        <v>4.3033588204643383E-2</v>
      </c>
    </row>
    <row r="35" spans="1:8" x14ac:dyDescent="0.25">
      <c r="A35" s="20" t="s">
        <v>58</v>
      </c>
      <c r="B35" s="26">
        <v>6.3337920254199653E-2</v>
      </c>
      <c r="C35" s="26">
        <v>5.6748796781853031E-2</v>
      </c>
      <c r="D35" s="26">
        <v>5.0011951552417763E-2</v>
      </c>
      <c r="E35" s="26">
        <v>4.3963213426026083E-2</v>
      </c>
      <c r="F35" s="26">
        <v>5.8407225932208977E-2</v>
      </c>
      <c r="G35" s="26">
        <v>5.3448474699680983E-2</v>
      </c>
      <c r="H35" s="26">
        <v>4.2875565071290013E-2</v>
      </c>
    </row>
    <row r="36" spans="1:8" x14ac:dyDescent="0.25">
      <c r="A36" s="20" t="s">
        <v>59</v>
      </c>
      <c r="B36" s="26">
        <v>7.5843969567836358E-2</v>
      </c>
      <c r="C36" s="26">
        <v>6.8628705565549022E-2</v>
      </c>
      <c r="D36" s="26">
        <v>5.8419514071436127E-2</v>
      </c>
      <c r="E36" s="26">
        <v>4.9424770498930147E-2</v>
      </c>
      <c r="F36" s="26">
        <v>6.7343742627448119E-2</v>
      </c>
      <c r="G36" s="26">
        <v>5.7433894013373142E-2</v>
      </c>
      <c r="H36" s="26">
        <v>4.9465591873607287E-2</v>
      </c>
    </row>
    <row r="37" spans="1:8" x14ac:dyDescent="0.25">
      <c r="A37" s="20" t="s">
        <v>60</v>
      </c>
      <c r="B37" s="26">
        <v>7.0388924739203385E-2</v>
      </c>
      <c r="C37" s="26">
        <v>6.2309962916043148E-2</v>
      </c>
      <c r="D37" s="26">
        <v>5.1281128631647382E-2</v>
      </c>
      <c r="E37" s="26">
        <v>4.2149856080248987E-2</v>
      </c>
      <c r="F37" s="26">
        <v>5.4356513956429153E-2</v>
      </c>
      <c r="G37" s="26">
        <v>4.4294794047232057E-2</v>
      </c>
      <c r="H37" s="26">
        <v>3.7627283971631321E-2</v>
      </c>
    </row>
    <row r="38" spans="1:8" x14ac:dyDescent="0.25">
      <c r="A38" s="20" t="s">
        <v>61</v>
      </c>
      <c r="B38" s="26">
        <v>4.950505949356749E-2</v>
      </c>
      <c r="C38" s="26">
        <v>4.8554914101421022E-2</v>
      </c>
      <c r="D38" s="26">
        <v>5.1449183474982958E-2</v>
      </c>
      <c r="E38" s="26">
        <v>5.0867871630093028E-2</v>
      </c>
      <c r="F38" s="26">
        <v>5.068761998230676E-2</v>
      </c>
      <c r="G38" s="26">
        <v>5.1721322019698451E-2</v>
      </c>
      <c r="H38" s="26">
        <v>4.7507252540219869E-2</v>
      </c>
    </row>
    <row r="39" spans="1:8" x14ac:dyDescent="0.25">
      <c r="A39" s="20" t="s">
        <v>62</v>
      </c>
      <c r="B39" s="26">
        <v>6.3584957778792237E-2</v>
      </c>
      <c r="C39" s="26">
        <v>5.4333069413279957E-2</v>
      </c>
      <c r="D39" s="26">
        <v>4.2288272806570271E-2</v>
      </c>
      <c r="E39" s="26">
        <v>3.3684512934679223E-2</v>
      </c>
      <c r="F39" s="26">
        <v>3.7469195192668753E-2</v>
      </c>
      <c r="G39" s="26">
        <v>2.899664714958251E-2</v>
      </c>
      <c r="H39" s="26">
        <v>2.469282078178946E-2</v>
      </c>
    </row>
    <row r="40" spans="1:8" x14ac:dyDescent="0.25">
      <c r="A40" s="20" t="s">
        <v>63</v>
      </c>
      <c r="B40" s="26">
        <v>4.5424264966090887E-2</v>
      </c>
      <c r="C40" s="26">
        <v>3.9975999143826893E-2</v>
      </c>
      <c r="D40" s="26">
        <v>3.7258351899284559E-2</v>
      </c>
      <c r="E40" s="26">
        <v>3.3090489314044458E-2</v>
      </c>
      <c r="F40" s="26">
        <v>3.5234459289648343E-2</v>
      </c>
      <c r="G40" s="26">
        <v>2.9082857908372499E-2</v>
      </c>
      <c r="H40" s="26">
        <v>2.3885052035096759E-2</v>
      </c>
    </row>
    <row r="41" spans="1:8" x14ac:dyDescent="0.25">
      <c r="A41" s="20" t="s">
        <v>64</v>
      </c>
      <c r="B41" s="26">
        <v>6.190006188998573E-2</v>
      </c>
      <c r="C41" s="26">
        <v>5.3503250850202778E-2</v>
      </c>
      <c r="D41" s="26">
        <v>4.6039811365644452E-2</v>
      </c>
      <c r="E41" s="26">
        <v>4.1273544180840331E-2</v>
      </c>
      <c r="F41" s="26">
        <v>5.1065131600549291E-2</v>
      </c>
      <c r="G41" s="26">
        <v>4.7287785962133948E-2</v>
      </c>
      <c r="H41" s="26">
        <v>3.9140236075013629E-2</v>
      </c>
    </row>
    <row r="42" spans="1:8" x14ac:dyDescent="0.25">
      <c r="A42" s="20" t="s">
        <v>199</v>
      </c>
      <c r="B42" s="26">
        <v>5.6045977464241642E-2</v>
      </c>
      <c r="C42" s="26">
        <v>5.2083269483860578E-2</v>
      </c>
      <c r="D42" s="26">
        <v>4.6155968185954382E-2</v>
      </c>
      <c r="E42" s="26">
        <v>3.9464180762794378E-2</v>
      </c>
      <c r="F42" s="26">
        <v>5.1271915782259002E-2</v>
      </c>
      <c r="G42" s="26">
        <v>4.8899466841601763E-2</v>
      </c>
      <c r="H42" s="26">
        <v>4.1475095902902402E-2</v>
      </c>
    </row>
    <row r="43" spans="1:8" x14ac:dyDescent="0.25">
      <c r="A43" s="20" t="s">
        <v>65</v>
      </c>
      <c r="B43" s="26">
        <v>6.1321758355058417E-2</v>
      </c>
      <c r="C43" s="26">
        <v>5.8928531834330222E-2</v>
      </c>
      <c r="D43" s="26">
        <v>5.4640023323729102E-2</v>
      </c>
      <c r="E43" s="26">
        <v>4.9281156410714587E-2</v>
      </c>
      <c r="F43" s="26">
        <v>5.6643698130873707E-2</v>
      </c>
      <c r="G43" s="26">
        <v>5.5232606376847883E-2</v>
      </c>
      <c r="H43" s="26">
        <v>4.5590227397020677E-2</v>
      </c>
    </row>
    <row r="44" spans="1:8" x14ac:dyDescent="0.25">
      <c r="A44" s="20" t="s">
        <v>66</v>
      </c>
      <c r="B44" s="26">
        <v>5.6775206362661909E-2</v>
      </c>
      <c r="C44" s="26">
        <v>4.9207162625931812E-2</v>
      </c>
      <c r="D44" s="26">
        <v>4.1795567548846987E-2</v>
      </c>
      <c r="E44" s="26">
        <v>3.308986880721692E-2</v>
      </c>
      <c r="F44" s="26">
        <v>4.3714445817126538E-2</v>
      </c>
      <c r="G44" s="26">
        <v>3.2922853563443023E-2</v>
      </c>
      <c r="H44" s="26">
        <v>2.32995022522146E-2</v>
      </c>
    </row>
    <row r="45" spans="1:8" x14ac:dyDescent="0.25">
      <c r="A45" s="20" t="s">
        <v>67</v>
      </c>
      <c r="B45" s="26">
        <v>6.3834689042166506E-2</v>
      </c>
      <c r="C45" s="26">
        <v>5.7138657051153743E-2</v>
      </c>
      <c r="D45" s="26">
        <v>5.2347514627468117E-2</v>
      </c>
      <c r="E45" s="26">
        <v>4.9215232297666472E-2</v>
      </c>
      <c r="F45" s="26">
        <v>5.112095014715401E-2</v>
      </c>
      <c r="G45" s="26">
        <v>5.0489336372577832E-2</v>
      </c>
      <c r="H45" s="26">
        <v>4.5581127604014567E-2</v>
      </c>
    </row>
    <row r="46" spans="1:8" x14ac:dyDescent="0.25">
      <c r="A46" s="20" t="s">
        <v>68</v>
      </c>
      <c r="B46" s="26">
        <v>4.9936623092255807E-2</v>
      </c>
      <c r="C46" s="26">
        <v>4.9349191988926192E-2</v>
      </c>
      <c r="D46" s="26">
        <v>5.2534172582850168E-2</v>
      </c>
      <c r="E46" s="26">
        <v>5.1668193222332577E-2</v>
      </c>
      <c r="F46" s="26">
        <v>5.3277425859409741E-2</v>
      </c>
      <c r="G46" s="26">
        <v>5.4170121374695082E-2</v>
      </c>
      <c r="H46" s="26">
        <v>4.9091975206774323E-2</v>
      </c>
    </row>
    <row r="47" spans="1:8" x14ac:dyDescent="0.25">
      <c r="A47" s="20" t="s">
        <v>69</v>
      </c>
      <c r="B47" s="26">
        <v>4.6383016867598027E-2</v>
      </c>
      <c r="C47" s="26">
        <v>4.1818207881004828E-2</v>
      </c>
      <c r="D47" s="26">
        <v>3.9814269045630311E-2</v>
      </c>
      <c r="E47" s="26">
        <v>3.579278596850418E-2</v>
      </c>
      <c r="F47" s="26">
        <v>3.979284620817268E-2</v>
      </c>
      <c r="G47" s="26">
        <v>3.4814439665134457E-2</v>
      </c>
      <c r="H47" s="26">
        <v>2.884940867496158E-2</v>
      </c>
    </row>
    <row r="48" spans="1:8" x14ac:dyDescent="0.25">
      <c r="A48" s="20" t="s">
        <v>70</v>
      </c>
      <c r="B48" s="26">
        <v>6.8829520738593095E-2</v>
      </c>
      <c r="C48" s="26">
        <v>6.0535070129720953E-2</v>
      </c>
      <c r="D48" s="26">
        <v>4.9269839948531118E-2</v>
      </c>
      <c r="E48" s="26">
        <v>3.9870386633433001E-2</v>
      </c>
      <c r="F48" s="26">
        <v>5.0541668353519288E-2</v>
      </c>
      <c r="G48" s="26">
        <v>4.01808494025825E-2</v>
      </c>
      <c r="H48" s="26">
        <v>3.364177583184632E-2</v>
      </c>
    </row>
    <row r="49" spans="1:8" x14ac:dyDescent="0.25">
      <c r="A49" s="20" t="s">
        <v>200</v>
      </c>
      <c r="B49" s="26">
        <v>4.7460213856615183E-2</v>
      </c>
      <c r="C49" s="26">
        <v>4.3859807271925517E-2</v>
      </c>
      <c r="D49" s="26">
        <v>4.2633105513499289E-2</v>
      </c>
      <c r="E49" s="26">
        <v>3.849331184804345E-2</v>
      </c>
      <c r="F49" s="26">
        <v>4.5348301845028229E-2</v>
      </c>
      <c r="G49" s="26">
        <v>4.1148306320796559E-2</v>
      </c>
      <c r="H49" s="26">
        <v>3.3902841580950513E-2</v>
      </c>
    </row>
    <row r="50" spans="1:8" x14ac:dyDescent="0.25">
      <c r="A50" s="20" t="s">
        <v>71</v>
      </c>
      <c r="B50" s="26">
        <v>4.8833414895081702E-2</v>
      </c>
      <c r="C50" s="26">
        <v>4.647526529344799E-2</v>
      </c>
      <c r="D50" s="26">
        <v>4.6250604817317222E-2</v>
      </c>
      <c r="E50" s="26">
        <v>4.2088808547524767E-2</v>
      </c>
      <c r="F50" s="26">
        <v>5.1839688592692161E-2</v>
      </c>
      <c r="G50" s="26">
        <v>4.9270860140120047E-2</v>
      </c>
      <c r="H50" s="26">
        <v>4.0583724919802742E-2</v>
      </c>
    </row>
    <row r="51" spans="1:8" x14ac:dyDescent="0.25">
      <c r="A51" s="20" t="s">
        <v>216</v>
      </c>
      <c r="B51" s="26">
        <v>5.9159283064902687E-2</v>
      </c>
      <c r="C51" s="26">
        <v>6.6692794406837355E-2</v>
      </c>
      <c r="D51" s="26">
        <v>7.5892761305214176E-2</v>
      </c>
      <c r="E51" s="26">
        <v>7.6498207507937871E-2</v>
      </c>
      <c r="F51" s="26">
        <v>8.5296018919556196E-2</v>
      </c>
      <c r="G51" s="26">
        <v>9.1676064045149774E-2</v>
      </c>
      <c r="H51" s="26">
        <v>8.6860122864675982E-2</v>
      </c>
    </row>
    <row r="52" spans="1:8" x14ac:dyDescent="0.25">
      <c r="A52" s="20" t="s">
        <v>72</v>
      </c>
      <c r="B52" s="26">
        <v>5.5732705651448528E-2</v>
      </c>
      <c r="C52" s="26">
        <v>5.0799528583787577E-2</v>
      </c>
      <c r="D52" s="26">
        <v>4.422242360087917E-2</v>
      </c>
      <c r="E52" s="26">
        <v>3.6846641359434239E-2</v>
      </c>
      <c r="F52" s="26">
        <v>4.89488413255455E-2</v>
      </c>
      <c r="G52" s="26">
        <v>4.1298586308645732E-2</v>
      </c>
      <c r="H52" s="26">
        <v>3.2586097547486072E-2</v>
      </c>
    </row>
    <row r="53" spans="1:8" x14ac:dyDescent="0.25">
      <c r="A53" s="20" t="s">
        <v>73</v>
      </c>
      <c r="B53" s="26">
        <v>7.4816689727099053E-2</v>
      </c>
      <c r="C53" s="26">
        <v>7.8477404146674479E-2</v>
      </c>
      <c r="D53" s="26">
        <v>7.9381286799348375E-2</v>
      </c>
      <c r="E53" s="26">
        <v>7.712385484912461E-2</v>
      </c>
      <c r="F53" s="26">
        <v>8.3358030950534012E-2</v>
      </c>
      <c r="G53" s="26">
        <v>8.067073181616212E-2</v>
      </c>
      <c r="H53" s="26">
        <v>7.7672589406637016E-2</v>
      </c>
    </row>
    <row r="54" spans="1:8" x14ac:dyDescent="0.25">
      <c r="A54" s="20" t="s">
        <v>74</v>
      </c>
      <c r="B54" s="26">
        <v>6.6012962592642943E-2</v>
      </c>
      <c r="C54" s="26">
        <v>5.7134977557039883E-2</v>
      </c>
      <c r="D54" s="26">
        <v>4.5455698437618652E-2</v>
      </c>
      <c r="E54" s="26">
        <v>3.6989472411131478E-2</v>
      </c>
      <c r="F54" s="26">
        <v>4.3283981877703437E-2</v>
      </c>
      <c r="G54" s="26">
        <v>3.4964684791193912E-2</v>
      </c>
      <c r="H54" s="26">
        <v>3.016342777969816E-2</v>
      </c>
    </row>
    <row r="55" spans="1:8" x14ac:dyDescent="0.25">
      <c r="A55" s="20" t="s">
        <v>201</v>
      </c>
      <c r="B55" s="26">
        <v>6.1316441622215591E-2</v>
      </c>
      <c r="C55" s="26">
        <v>7.5318910203108019E-2</v>
      </c>
      <c r="D55" s="26">
        <v>9.0663141865483965E-2</v>
      </c>
      <c r="E55" s="26">
        <v>9.7473559006173091E-2</v>
      </c>
      <c r="F55" s="26">
        <v>0.1102718384843636</v>
      </c>
      <c r="G55" s="26">
        <v>0.12590701266124699</v>
      </c>
      <c r="H55" s="26">
        <v>0.12373439549478341</v>
      </c>
    </row>
    <row r="56" spans="1:8" x14ac:dyDescent="0.25">
      <c r="A56" s="20" t="s">
        <v>75</v>
      </c>
      <c r="B56" s="26">
        <v>4.9992672550727223E-2</v>
      </c>
      <c r="C56" s="26">
        <v>4.9452349080038108E-2</v>
      </c>
      <c r="D56" s="26">
        <v>5.2675085885381182E-2</v>
      </c>
      <c r="E56" s="26">
        <v>5.1772135241502738E-2</v>
      </c>
      <c r="F56" s="26">
        <v>5.3613777714382881E-2</v>
      </c>
      <c r="G56" s="26">
        <v>5.4488159963143837E-2</v>
      </c>
      <c r="H56" s="26">
        <v>4.9297791562828708E-2</v>
      </c>
    </row>
    <row r="57" spans="1:8" x14ac:dyDescent="0.25">
      <c r="A57" s="20" t="s">
        <v>76</v>
      </c>
      <c r="B57" s="26">
        <v>5.8667674508565568E-2</v>
      </c>
      <c r="C57" s="26">
        <v>6.0028343152100677E-2</v>
      </c>
      <c r="D57" s="26">
        <v>5.5502976678561598E-2</v>
      </c>
      <c r="E57" s="26">
        <v>4.7692995096581967E-2</v>
      </c>
      <c r="F57" s="26">
        <v>5.8370613374467133E-2</v>
      </c>
      <c r="G57" s="26">
        <v>4.9445664986853571E-2</v>
      </c>
      <c r="H57" s="26">
        <v>4.3292904726342153E-2</v>
      </c>
    </row>
    <row r="58" spans="1:8" x14ac:dyDescent="0.25">
      <c r="A58" s="20" t="s">
        <v>77</v>
      </c>
      <c r="B58" s="26">
        <v>6.5014590429945271E-2</v>
      </c>
      <c r="C58" s="26">
        <v>5.5982001288587692E-2</v>
      </c>
      <c r="D58" s="26">
        <v>4.4152482009697062E-2</v>
      </c>
      <c r="E58" s="26">
        <v>3.5635967412167888E-2</v>
      </c>
      <c r="F58" s="26">
        <v>4.0895792940137177E-2</v>
      </c>
      <c r="G58" s="26">
        <v>3.2520469840124272E-2</v>
      </c>
      <c r="H58" s="26">
        <v>2.793040538954928E-2</v>
      </c>
    </row>
    <row r="59" spans="1:8" x14ac:dyDescent="0.25">
      <c r="A59" s="20" t="s">
        <v>78</v>
      </c>
      <c r="B59" s="26">
        <v>5.0466020915636498E-2</v>
      </c>
      <c r="C59" s="26">
        <v>5.0323530385590481E-2</v>
      </c>
      <c r="D59" s="26">
        <v>5.3865125596131297E-2</v>
      </c>
      <c r="E59" s="26">
        <v>5.2649945414185502E-2</v>
      </c>
      <c r="F59" s="26">
        <v>5.6454333268848189E-2</v>
      </c>
      <c r="G59" s="26">
        <v>5.7174056489638643E-2</v>
      </c>
      <c r="H59" s="26">
        <v>5.1035949937001453E-2</v>
      </c>
    </row>
    <row r="60" spans="1:8" x14ac:dyDescent="0.25">
      <c r="A60" s="20" t="s">
        <v>79</v>
      </c>
      <c r="B60" s="26">
        <v>7.2475435797521373E-2</v>
      </c>
      <c r="C60" s="26">
        <v>6.4697378240352432E-2</v>
      </c>
      <c r="D60" s="26">
        <v>5.3984009587419619E-2</v>
      </c>
      <c r="E60" s="26">
        <v>4.5119822345017088E-2</v>
      </c>
      <c r="F60" s="26">
        <v>5.9419906458045159E-2</v>
      </c>
      <c r="G60" s="26">
        <v>4.9656018294270222E-2</v>
      </c>
      <c r="H60" s="26">
        <v>4.271920234996348E-2</v>
      </c>
    </row>
    <row r="61" spans="1:8" x14ac:dyDescent="0.25">
      <c r="A61" s="20" t="s">
        <v>202</v>
      </c>
      <c r="B61" s="26">
        <v>7.8981450514316293E-2</v>
      </c>
      <c r="C61" s="26">
        <v>8.0848498910559091E-2</v>
      </c>
      <c r="D61" s="26">
        <v>8.1603254655714746E-2</v>
      </c>
      <c r="E61" s="26">
        <v>8.2618409679524982E-2</v>
      </c>
      <c r="F61" s="26">
        <v>9.152819772801167E-2</v>
      </c>
      <c r="G61" s="26">
        <v>8.8575675480643185E-2</v>
      </c>
      <c r="H61" s="26">
        <v>8.9076924757876527E-2</v>
      </c>
    </row>
    <row r="62" spans="1:8" x14ac:dyDescent="0.25">
      <c r="A62" s="20" t="s">
        <v>80</v>
      </c>
      <c r="B62" s="26">
        <v>6.4129580011167239E-2</v>
      </c>
      <c r="C62" s="26">
        <v>5.7760783591582911E-2</v>
      </c>
      <c r="D62" s="26">
        <v>5.3098113780376398E-2</v>
      </c>
      <c r="E62" s="26">
        <v>5.0575798012263508E-2</v>
      </c>
      <c r="F62" s="26">
        <v>5.2429875726381067E-2</v>
      </c>
      <c r="G62" s="26">
        <v>5.1667834103058037E-2</v>
      </c>
      <c r="H62" s="26">
        <v>4.6317620400133562E-2</v>
      </c>
    </row>
    <row r="63" spans="1:8" x14ac:dyDescent="0.25">
      <c r="A63" s="20" t="s">
        <v>203</v>
      </c>
      <c r="B63" s="26">
        <v>4.9394883651583718E-2</v>
      </c>
      <c r="C63" s="26">
        <v>4.8352139272193187E-2</v>
      </c>
      <c r="D63" s="26">
        <v>5.1172191650682167E-2</v>
      </c>
      <c r="E63" s="26">
        <v>5.0663553875883033E-2</v>
      </c>
      <c r="F63" s="26">
        <v>5.0026456612755732E-2</v>
      </c>
      <c r="G63" s="26">
        <v>5.10961568491278E-2</v>
      </c>
      <c r="H63" s="26">
        <v>4.7102681453527029E-2</v>
      </c>
    </row>
    <row r="64" spans="1:8" x14ac:dyDescent="0.25">
      <c r="A64" s="20" t="s">
        <v>205</v>
      </c>
      <c r="B64" s="26">
        <v>6.4273748183796345E-2</v>
      </c>
      <c r="C64" s="26">
        <v>5.8064932771809331E-2</v>
      </c>
      <c r="D64" s="26">
        <v>5.3465071468563448E-2</v>
      </c>
      <c r="E64" s="26">
        <v>5.0830893319155308E-2</v>
      </c>
      <c r="F64" s="26">
        <v>5.3069791589196787E-2</v>
      </c>
      <c r="G64" s="26">
        <v>5.224398556956996E-2</v>
      </c>
      <c r="H64" s="26">
        <v>4.6677681682887599E-2</v>
      </c>
    </row>
    <row r="65" spans="1:8" x14ac:dyDescent="0.25">
      <c r="A65" s="20" t="s">
        <v>206</v>
      </c>
      <c r="B65" s="26">
        <v>6.0671065346971961E-2</v>
      </c>
      <c r="C65" s="26">
        <v>5.20161983704127E-2</v>
      </c>
      <c r="D65" s="26">
        <v>4.4539524411457511E-2</v>
      </c>
      <c r="E65" s="26">
        <v>3.9857288017037418E-2</v>
      </c>
      <c r="F65" s="26">
        <v>4.9242377668843942E-2</v>
      </c>
      <c r="G65" s="26">
        <v>4.4536708711644661E-2</v>
      </c>
      <c r="H65" s="26">
        <v>3.6822831699579429E-2</v>
      </c>
    </row>
    <row r="66" spans="1:8" x14ac:dyDescent="0.25">
      <c r="A66" s="20" t="s">
        <v>81</v>
      </c>
      <c r="B66" s="26">
        <v>6.3770205812858957E-2</v>
      </c>
      <c r="C66" s="26">
        <v>5.7002617861819621E-2</v>
      </c>
      <c r="D66" s="26">
        <v>4.9720180752342247E-2</v>
      </c>
      <c r="E66" s="26">
        <v>4.4636571847107252E-2</v>
      </c>
      <c r="F66" s="26">
        <v>5.0834729960222418E-2</v>
      </c>
      <c r="G66" s="26">
        <v>5.0231636587296152E-2</v>
      </c>
      <c r="H66" s="26">
        <v>4.457327697649003E-2</v>
      </c>
    </row>
    <row r="67" spans="1:8" x14ac:dyDescent="0.25">
      <c r="A67" s="20" t="s">
        <v>82</v>
      </c>
      <c r="B67" s="26">
        <v>6.8955056678898397E-2</v>
      </c>
      <c r="C67" s="26">
        <v>6.060702683030552E-2</v>
      </c>
      <c r="D67" s="26">
        <v>4.9365544148943723E-2</v>
      </c>
      <c r="E67" s="26">
        <v>4.050509610667568E-2</v>
      </c>
      <c r="F67" s="26">
        <v>5.107966563571132E-2</v>
      </c>
      <c r="G67" s="26">
        <v>4.1320250183809977E-2</v>
      </c>
      <c r="H67" s="26">
        <v>3.5320455962473928E-2</v>
      </c>
    </row>
    <row r="68" spans="1:8" x14ac:dyDescent="0.25">
      <c r="A68" s="20" t="s">
        <v>83</v>
      </c>
      <c r="B68" s="26">
        <v>7.9597034627941973E-2</v>
      </c>
      <c r="C68" s="26">
        <v>8.1617096195011507E-2</v>
      </c>
      <c r="D68" s="26">
        <v>8.2508886541425935E-2</v>
      </c>
      <c r="E68" s="26">
        <v>8.3422530243024651E-2</v>
      </c>
      <c r="F68" s="26">
        <v>9.268977488290675E-2</v>
      </c>
      <c r="G68" s="26">
        <v>9.0364783277110422E-2</v>
      </c>
      <c r="H68" s="26">
        <v>9.0495000673599627E-2</v>
      </c>
    </row>
    <row r="69" spans="1:8" x14ac:dyDescent="0.25">
      <c r="A69" s="20" t="s">
        <v>84</v>
      </c>
      <c r="B69" s="26">
        <v>7.9962966364734933E-2</v>
      </c>
      <c r="C69" s="26">
        <v>6.8130026509914857E-2</v>
      </c>
      <c r="D69" s="26">
        <v>6.0910369604765632E-2</v>
      </c>
      <c r="E69" s="26">
        <v>5.3292611139689819E-2</v>
      </c>
      <c r="F69" s="26">
        <v>5.771506440003879E-2</v>
      </c>
      <c r="G69" s="26">
        <v>5.0577256048488832E-2</v>
      </c>
      <c r="H69" s="26">
        <v>4.1582551737752563E-2</v>
      </c>
    </row>
    <row r="70" spans="1:8" x14ac:dyDescent="0.25">
      <c r="A70" s="20" t="s">
        <v>85</v>
      </c>
      <c r="B70" s="26">
        <v>5.5744165903842742E-2</v>
      </c>
      <c r="C70" s="26">
        <v>5.1330121730972608E-2</v>
      </c>
      <c r="D70" s="26">
        <v>4.6827285791238717E-2</v>
      </c>
      <c r="E70" s="26">
        <v>4.0973815805171253E-2</v>
      </c>
      <c r="F70" s="26">
        <v>5.0579271199704748E-2</v>
      </c>
      <c r="G70" s="26">
        <v>4.6923820954488063E-2</v>
      </c>
      <c r="H70" s="26">
        <v>4.1000864643519618E-2</v>
      </c>
    </row>
    <row r="71" spans="1:8" x14ac:dyDescent="0.25">
      <c r="A71" s="20" t="s">
        <v>86</v>
      </c>
      <c r="B71" s="26">
        <v>5.7577655404993031E-2</v>
      </c>
      <c r="C71" s="26">
        <v>5.0622936948683188E-2</v>
      </c>
      <c r="D71" s="26">
        <v>4.5919395445197332E-2</v>
      </c>
      <c r="E71" s="26">
        <v>3.7511853213095532E-2</v>
      </c>
      <c r="F71" s="26">
        <v>4.7967428625124348E-2</v>
      </c>
      <c r="G71" s="26">
        <v>4.6604327064467481E-2</v>
      </c>
      <c r="H71" s="26">
        <v>3.4105911909726172E-2</v>
      </c>
    </row>
    <row r="72" spans="1:8" x14ac:dyDescent="0.25">
      <c r="A72" s="20" t="s">
        <v>87</v>
      </c>
      <c r="B72" s="26">
        <v>5.7115550112986947E-2</v>
      </c>
      <c r="C72" s="26">
        <v>4.9948992762035238E-2</v>
      </c>
      <c r="D72" s="26">
        <v>4.3724482833296101E-2</v>
      </c>
      <c r="E72" s="26">
        <v>3.5076172143389948E-2</v>
      </c>
      <c r="F72" s="26">
        <v>4.6241041398070032E-2</v>
      </c>
      <c r="G72" s="26">
        <v>3.8444977285651223E-2</v>
      </c>
      <c r="H72" s="26">
        <v>2.7302140313497439E-2</v>
      </c>
    </row>
    <row r="73" spans="1:8" x14ac:dyDescent="0.25">
      <c r="A73" s="20" t="s">
        <v>88</v>
      </c>
      <c r="B73" s="26">
        <v>6.6785087304926466E-2</v>
      </c>
      <c r="C73" s="26">
        <v>5.8189925188075538E-2</v>
      </c>
      <c r="D73" s="26">
        <v>4.6615981963343267E-2</v>
      </c>
      <c r="E73" s="26">
        <v>3.6997691282026471E-2</v>
      </c>
      <c r="F73" s="26">
        <v>4.5599513463827332E-2</v>
      </c>
      <c r="G73" s="26">
        <v>3.4994693525337822E-2</v>
      </c>
      <c r="H73" s="26">
        <v>2.876502424957E-2</v>
      </c>
    </row>
    <row r="74" spans="1:8" x14ac:dyDescent="0.25">
      <c r="A74" s="20" t="s">
        <v>89</v>
      </c>
      <c r="B74" s="26">
        <v>5.662474043319083E-2</v>
      </c>
      <c r="C74" s="26">
        <v>4.8391702777849439E-2</v>
      </c>
      <c r="D74" s="26">
        <v>4.0322470518140592E-2</v>
      </c>
      <c r="E74" s="26">
        <v>3.1829601625140577E-2</v>
      </c>
      <c r="F74" s="26">
        <v>4.0104799460685098E-2</v>
      </c>
      <c r="G74" s="26">
        <v>3.1449293514445399E-2</v>
      </c>
      <c r="H74" s="26">
        <v>2.353260188778275E-2</v>
      </c>
    </row>
    <row r="75" spans="1:8" x14ac:dyDescent="0.25">
      <c r="A75" s="20" t="s">
        <v>90</v>
      </c>
      <c r="B75" s="26">
        <v>7.2051622102132062E-2</v>
      </c>
      <c r="C75" s="26">
        <v>6.4192258942947625E-2</v>
      </c>
      <c r="D75" s="26">
        <v>5.3416155141038792E-2</v>
      </c>
      <c r="E75" s="26">
        <v>4.4644973811115943E-2</v>
      </c>
      <c r="F75" s="26">
        <v>5.7457138350183921E-2</v>
      </c>
      <c r="G75" s="26">
        <v>4.8797061011074207E-2</v>
      </c>
      <c r="H75" s="26">
        <v>4.2071368057263553E-2</v>
      </c>
    </row>
    <row r="76" spans="1:8" x14ac:dyDescent="0.25">
      <c r="A76" s="20" t="s">
        <v>207</v>
      </c>
      <c r="B76" s="26">
        <v>4.9676970105749972E-2</v>
      </c>
      <c r="C76" s="26">
        <v>4.8871309641496767E-2</v>
      </c>
      <c r="D76" s="26">
        <v>5.1881381979008059E-2</v>
      </c>
      <c r="E76" s="26">
        <v>4.9133139104443578E-2</v>
      </c>
      <c r="F76" s="26">
        <v>5.1719252666619669E-2</v>
      </c>
      <c r="G76" s="26">
        <v>5.2696785653584717E-2</v>
      </c>
      <c r="H76" s="26">
        <v>4.8138516726019723E-2</v>
      </c>
    </row>
    <row r="77" spans="1:8" x14ac:dyDescent="0.25">
      <c r="A77" s="20" t="s">
        <v>91</v>
      </c>
      <c r="B77" s="26">
        <v>6.1711465505741442E-2</v>
      </c>
      <c r="C77" s="26">
        <v>5.3719597475772957E-2</v>
      </c>
      <c r="D77" s="26">
        <v>4.6464064880535901E-2</v>
      </c>
      <c r="E77" s="26">
        <v>4.1361098936572617E-2</v>
      </c>
      <c r="F77" s="26">
        <v>5.2390452959495432E-2</v>
      </c>
      <c r="G77" s="26">
        <v>4.7734193887954947E-2</v>
      </c>
      <c r="H77" s="26">
        <v>3.9086955601327709E-2</v>
      </c>
    </row>
    <row r="78" spans="1:8" x14ac:dyDescent="0.25">
      <c r="A78" s="20" t="s">
        <v>92</v>
      </c>
      <c r="B78" s="26">
        <v>0.1003812334473977</v>
      </c>
      <c r="C78" s="26">
        <v>9.494814613488646E-2</v>
      </c>
      <c r="D78" s="26">
        <v>8.8077395176552206E-2</v>
      </c>
      <c r="E78" s="26">
        <v>8.0574210918890651E-2</v>
      </c>
      <c r="F78" s="26">
        <v>8.9236042306137769E-2</v>
      </c>
      <c r="G78" s="26">
        <v>7.0013073587436192E-2</v>
      </c>
      <c r="H78" s="26">
        <v>6.2215901430517563E-2</v>
      </c>
    </row>
    <row r="79" spans="1:8" x14ac:dyDescent="0.25">
      <c r="A79" s="20" t="s">
        <v>93</v>
      </c>
      <c r="B79" s="26">
        <v>5.6817968380076328E-2</v>
      </c>
      <c r="C79" s="26">
        <v>4.9137866302663473E-2</v>
      </c>
      <c r="D79" s="26">
        <v>4.1831144247466083E-2</v>
      </c>
      <c r="E79" s="26">
        <v>3.3212058070130973E-2</v>
      </c>
      <c r="F79" s="26">
        <v>4.3200998443292303E-2</v>
      </c>
      <c r="G79" s="26">
        <v>3.3939270309295048E-2</v>
      </c>
      <c r="H79" s="26">
        <v>2.446997805118592E-2</v>
      </c>
    </row>
    <row r="80" spans="1:8" x14ac:dyDescent="0.25">
      <c r="A80" s="20" t="s">
        <v>94</v>
      </c>
      <c r="B80" s="26">
        <v>5.8288895525353157E-2</v>
      </c>
      <c r="C80" s="26">
        <v>5.9602424874303429E-2</v>
      </c>
      <c r="D80" s="26">
        <v>5.3567644715890698E-2</v>
      </c>
      <c r="E80" s="26">
        <v>4.4644272852072543E-2</v>
      </c>
      <c r="F80" s="26">
        <v>5.8376995273657917E-2</v>
      </c>
      <c r="G80" s="26">
        <v>3.7182775957738563E-2</v>
      </c>
      <c r="H80" s="26">
        <v>3.1854683430145428E-2</v>
      </c>
    </row>
    <row r="81" spans="1:8" x14ac:dyDescent="0.25">
      <c r="A81" s="20" t="s">
        <v>95</v>
      </c>
      <c r="B81" s="26">
        <v>4.7536031764160658E-2</v>
      </c>
      <c r="C81" s="26">
        <v>4.397791737346031E-2</v>
      </c>
      <c r="D81" s="26">
        <v>4.2783559201640668E-2</v>
      </c>
      <c r="E81" s="26">
        <v>3.8378846033900793E-2</v>
      </c>
      <c r="F81" s="26">
        <v>4.6133064681173758E-2</v>
      </c>
      <c r="G81" s="26">
        <v>4.1498107906923057E-2</v>
      </c>
      <c r="H81" s="26">
        <v>3.3782837041808553E-2</v>
      </c>
    </row>
    <row r="82" spans="1:8" x14ac:dyDescent="0.25">
      <c r="A82" s="20" t="s">
        <v>96</v>
      </c>
      <c r="B82" s="26">
        <v>5.6380631938556171E-2</v>
      </c>
      <c r="C82" s="26">
        <v>4.8430252865673942E-2</v>
      </c>
      <c r="D82" s="26">
        <v>3.9665070089605181E-2</v>
      </c>
      <c r="E82" s="26">
        <v>3.0852222797603229E-2</v>
      </c>
      <c r="F82" s="26">
        <v>4.1210286027643539E-2</v>
      </c>
      <c r="G82" s="26">
        <v>2.635581297917999E-2</v>
      </c>
      <c r="H82" s="26">
        <v>1.8317601063974481E-2</v>
      </c>
    </row>
    <row r="83" spans="1:8" x14ac:dyDescent="0.25">
      <c r="A83" s="20" t="s">
        <v>97</v>
      </c>
      <c r="B83" s="26">
        <v>5.8589963206299653E-2</v>
      </c>
      <c r="C83" s="26">
        <v>5.9905597863724708E-2</v>
      </c>
      <c r="D83" s="26">
        <v>5.5214690226488429E-2</v>
      </c>
      <c r="E83" s="26">
        <v>4.7426117971717377E-2</v>
      </c>
      <c r="F83" s="26">
        <v>5.7762734736691967E-2</v>
      </c>
      <c r="G83" s="26">
        <v>4.8770178522649553E-2</v>
      </c>
      <c r="H83" s="26">
        <v>4.3051350893953462E-2</v>
      </c>
    </row>
    <row r="84" spans="1:8" x14ac:dyDescent="0.25">
      <c r="A84" s="20" t="s">
        <v>98</v>
      </c>
      <c r="B84" s="26">
        <v>5.6288935503455269E-2</v>
      </c>
      <c r="C84" s="26">
        <v>5.2338990731743668E-2</v>
      </c>
      <c r="D84" s="26">
        <v>4.6414624972986568E-2</v>
      </c>
      <c r="E84" s="26">
        <v>3.9376483713675969E-2</v>
      </c>
      <c r="F84" s="26">
        <v>5.3370974210330997E-2</v>
      </c>
      <c r="G84" s="26">
        <v>4.9469911636062742E-2</v>
      </c>
      <c r="H84" s="26">
        <v>3.9941258809483779E-2</v>
      </c>
    </row>
    <row r="85" spans="1:8" x14ac:dyDescent="0.25">
      <c r="A85" s="20" t="s">
        <v>99</v>
      </c>
      <c r="B85" s="26">
        <v>6.9236101180816897E-2</v>
      </c>
      <c r="C85" s="26">
        <v>6.1018746944026862E-2</v>
      </c>
      <c r="D85" s="26">
        <v>4.9813761019427652E-2</v>
      </c>
      <c r="E85" s="26">
        <v>4.0331672221750707E-2</v>
      </c>
      <c r="F85" s="26">
        <v>5.1468228169875639E-2</v>
      </c>
      <c r="G85" s="26">
        <v>4.1015171039971328E-2</v>
      </c>
      <c r="H85" s="26">
        <v>3.4280557883051808E-2</v>
      </c>
    </row>
    <row r="86" spans="1:8" x14ac:dyDescent="0.25">
      <c r="A86" s="20" t="s">
        <v>100</v>
      </c>
      <c r="B86" s="26">
        <v>5.8863171871669319E-2</v>
      </c>
      <c r="C86" s="26">
        <v>5.4038674465110549E-2</v>
      </c>
      <c r="D86" s="26">
        <v>5.5399542152156069E-2</v>
      </c>
      <c r="E86" s="26">
        <v>4.8543471839799568E-2</v>
      </c>
      <c r="F86" s="26">
        <v>5.9362797235687582E-2</v>
      </c>
      <c r="G86" s="26">
        <v>6.7968397038265876E-2</v>
      </c>
      <c r="H86" s="26">
        <v>5.1941628956688468E-2</v>
      </c>
    </row>
    <row r="87" spans="1:8" x14ac:dyDescent="0.25">
      <c r="A87" s="20" t="s">
        <v>208</v>
      </c>
      <c r="B87" s="26">
        <v>4.6486832812053611E-2</v>
      </c>
      <c r="C87" s="26">
        <v>4.2025725669320987E-2</v>
      </c>
      <c r="D87" s="26">
        <v>4.0106094683873057E-2</v>
      </c>
      <c r="E87" s="26">
        <v>3.618107999797595E-2</v>
      </c>
      <c r="F87" s="26">
        <v>4.0162729432059792E-2</v>
      </c>
      <c r="G87" s="26">
        <v>3.5465232293089691E-2</v>
      </c>
      <c r="H87" s="26">
        <v>2.953641612330531E-2</v>
      </c>
    </row>
    <row r="88" spans="1:8" x14ac:dyDescent="0.25">
      <c r="A88" s="20" t="s">
        <v>101</v>
      </c>
      <c r="B88" s="26">
        <v>4.9762877455900932E-2</v>
      </c>
      <c r="C88" s="26">
        <v>4.9029419150284012E-2</v>
      </c>
      <c r="D88" s="26">
        <v>5.2097360665539577E-2</v>
      </c>
      <c r="E88" s="26">
        <v>5.1345987214330882E-2</v>
      </c>
      <c r="F88" s="26">
        <v>5.2234781225987258E-2</v>
      </c>
      <c r="G88" s="26">
        <v>5.3184245356577543E-2</v>
      </c>
      <c r="H88" s="26">
        <v>4.8453972722358657E-2</v>
      </c>
    </row>
    <row r="89" spans="1:8" x14ac:dyDescent="0.25">
      <c r="A89" s="20" t="s">
        <v>102</v>
      </c>
      <c r="B89" s="26">
        <v>5.6438759129198497E-2</v>
      </c>
      <c r="C89" s="26">
        <v>4.8529258792101043E-2</v>
      </c>
      <c r="D89" s="26">
        <v>3.9959272985302621E-2</v>
      </c>
      <c r="E89" s="26">
        <v>3.1169757369815362E-2</v>
      </c>
      <c r="F89" s="26">
        <v>4.1500214574280957E-2</v>
      </c>
      <c r="G89" s="26">
        <v>2.7353906222962011E-2</v>
      </c>
      <c r="H89" s="26">
        <v>1.9114966402478131E-2</v>
      </c>
    </row>
    <row r="90" spans="1:8" x14ac:dyDescent="0.25">
      <c r="A90" s="20" t="s">
        <v>103</v>
      </c>
      <c r="B90" s="26">
        <v>6.7514970006166367E-2</v>
      </c>
      <c r="C90" s="26">
        <v>5.9008589406330761E-2</v>
      </c>
      <c r="D90" s="26">
        <v>4.7546095127701249E-2</v>
      </c>
      <c r="E90" s="26">
        <v>3.8141440918696333E-2</v>
      </c>
      <c r="F90" s="26">
        <v>4.7424380968662451E-2</v>
      </c>
      <c r="G90" s="26">
        <v>3.7057871171414201E-2</v>
      </c>
      <c r="H90" s="26">
        <v>3.0861684723714831E-2</v>
      </c>
    </row>
    <row r="91" spans="1:8" x14ac:dyDescent="0.25">
      <c r="A91" s="20" t="s">
        <v>104</v>
      </c>
      <c r="B91" s="26">
        <v>6.718107095373417E-2</v>
      </c>
      <c r="C91" s="26">
        <v>5.8552507111561597E-2</v>
      </c>
      <c r="D91" s="26">
        <v>4.7044453119506099E-2</v>
      </c>
      <c r="E91" s="26">
        <v>3.8137115526424993E-2</v>
      </c>
      <c r="F91" s="26">
        <v>4.6855095388047933E-2</v>
      </c>
      <c r="G91" s="26">
        <v>3.7043512721026482E-2</v>
      </c>
      <c r="H91" s="26">
        <v>3.1464092124110908E-2</v>
      </c>
    </row>
    <row r="92" spans="1:8" x14ac:dyDescent="0.25">
      <c r="A92" s="20" t="s">
        <v>105</v>
      </c>
      <c r="B92" s="26">
        <v>4.7131843938596388E-2</v>
      </c>
      <c r="C92" s="26">
        <v>4.3248994729030883E-2</v>
      </c>
      <c r="D92" s="26">
        <v>4.1795450433524138E-2</v>
      </c>
      <c r="E92" s="26">
        <v>3.7807482186224747E-2</v>
      </c>
      <c r="F92" s="26">
        <v>4.347715568150768E-2</v>
      </c>
      <c r="G92" s="26">
        <v>3.926081855515557E-2</v>
      </c>
      <c r="H92" s="26">
        <v>3.2576969629152318E-2</v>
      </c>
    </row>
    <row r="93" spans="1:8" x14ac:dyDescent="0.25">
      <c r="A93" s="20" t="s">
        <v>106</v>
      </c>
      <c r="B93" s="26">
        <v>4.7411485630375977E-2</v>
      </c>
      <c r="C93" s="26">
        <v>4.3778899383601598E-2</v>
      </c>
      <c r="D93" s="26">
        <v>4.2527041937298081E-2</v>
      </c>
      <c r="E93" s="26">
        <v>3.8507386236463832E-2</v>
      </c>
      <c r="F93" s="26">
        <v>4.4920853374381758E-2</v>
      </c>
      <c r="G93" s="26">
        <v>4.0904733921025692E-2</v>
      </c>
      <c r="H93" s="26">
        <v>3.3887041725403202E-2</v>
      </c>
    </row>
    <row r="94" spans="1:8" x14ac:dyDescent="0.25">
      <c r="A94" s="20" t="s">
        <v>107</v>
      </c>
      <c r="B94" s="26">
        <v>5.6321962113312238E-2</v>
      </c>
      <c r="C94" s="26">
        <v>5.2959343589497117E-2</v>
      </c>
      <c r="D94" s="26">
        <v>4.9572699038129518E-2</v>
      </c>
      <c r="E94" s="26">
        <v>4.4830637149022988E-2</v>
      </c>
      <c r="F94" s="26">
        <v>5.5581126130457723E-2</v>
      </c>
      <c r="G94" s="26">
        <v>5.9091467367087078E-2</v>
      </c>
      <c r="H94" s="26">
        <v>4.9804892209292809E-2</v>
      </c>
    </row>
    <row r="95" spans="1:8" x14ac:dyDescent="0.25">
      <c r="A95" s="20" t="s">
        <v>108</v>
      </c>
      <c r="B95" s="26">
        <v>4.5644064335574351E-2</v>
      </c>
      <c r="C95" s="26">
        <v>4.0392734858300458E-2</v>
      </c>
      <c r="D95" s="26">
        <v>3.7833814126988483E-2</v>
      </c>
      <c r="E95" s="26">
        <v>3.364333918700791E-2</v>
      </c>
      <c r="F95" s="26">
        <v>3.6365690506838737E-2</v>
      </c>
      <c r="G95" s="26">
        <v>3.0375839600165679E-2</v>
      </c>
      <c r="H95" s="26">
        <v>2.4919026333850122E-2</v>
      </c>
    </row>
    <row r="96" spans="1:8" x14ac:dyDescent="0.25">
      <c r="A96" s="20" t="s">
        <v>109</v>
      </c>
      <c r="B96" s="26">
        <v>4.5027213760521503E-2</v>
      </c>
      <c r="C96" s="26">
        <v>3.9212734560342077E-2</v>
      </c>
      <c r="D96" s="26">
        <v>3.6199215839255693E-2</v>
      </c>
      <c r="E96" s="26">
        <v>3.1967279093807539E-2</v>
      </c>
      <c r="F96" s="26">
        <v>3.3351978392679553E-2</v>
      </c>
      <c r="G96" s="26">
        <v>2.6707926210334229E-2</v>
      </c>
      <c r="H96" s="26">
        <v>2.1822743683086818E-2</v>
      </c>
    </row>
    <row r="97" spans="1:8" x14ac:dyDescent="0.25">
      <c r="A97" s="20" t="s">
        <v>110</v>
      </c>
      <c r="B97" s="26">
        <v>6.081625605666853E-2</v>
      </c>
      <c r="C97" s="26">
        <v>5.2258592196385123E-2</v>
      </c>
      <c r="D97" s="26">
        <v>4.481498917734008E-2</v>
      </c>
      <c r="E97" s="26">
        <v>4.0070358578042323E-2</v>
      </c>
      <c r="F97" s="26">
        <v>4.9695695596276727E-2</v>
      </c>
      <c r="G97" s="26">
        <v>4.4992070238432498E-2</v>
      </c>
      <c r="H97" s="26">
        <v>3.7141979199005172E-2</v>
      </c>
    </row>
    <row r="98" spans="1:8" x14ac:dyDescent="0.25">
      <c r="A98" s="20" t="s">
        <v>111</v>
      </c>
      <c r="B98" s="26">
        <v>5.8401917628505919E-2</v>
      </c>
      <c r="C98" s="26">
        <v>5.9754347669522333E-2</v>
      </c>
      <c r="D98" s="26">
        <v>5.406873006471722E-2</v>
      </c>
      <c r="E98" s="26">
        <v>4.5302119914636771E-2</v>
      </c>
      <c r="F98" s="26">
        <v>5.8802919376546192E-2</v>
      </c>
      <c r="G98" s="26">
        <v>3.9549342407197638E-2</v>
      </c>
      <c r="H98" s="26">
        <v>3.3789254955223023E-2</v>
      </c>
    </row>
    <row r="99" spans="1:8" x14ac:dyDescent="0.25">
      <c r="A99" s="20" t="s">
        <v>112</v>
      </c>
      <c r="B99" s="26">
        <v>5.5014640207610051E-2</v>
      </c>
      <c r="C99" s="26">
        <v>4.9114756643481097E-2</v>
      </c>
      <c r="D99" s="26">
        <v>4.1916771106994898E-2</v>
      </c>
      <c r="E99" s="26">
        <v>3.452805954579441E-2</v>
      </c>
      <c r="F99" s="26">
        <v>4.3444771633826637E-2</v>
      </c>
      <c r="G99" s="26">
        <v>3.4613324295192177E-2</v>
      </c>
      <c r="H99" s="26">
        <v>2.6978289424932932E-2</v>
      </c>
    </row>
    <row r="100" spans="1:8" x14ac:dyDescent="0.25">
      <c r="A100" s="20" t="s">
        <v>113</v>
      </c>
      <c r="B100" s="26">
        <v>8.0564165363600893E-2</v>
      </c>
      <c r="C100" s="26">
        <v>7.5047990152142252E-2</v>
      </c>
      <c r="D100" s="26">
        <v>6.475933726041358E-2</v>
      </c>
      <c r="E100" s="26">
        <v>5.7778572287180259E-2</v>
      </c>
      <c r="F100" s="26">
        <v>6.9670890161761811E-2</v>
      </c>
      <c r="G100" s="26">
        <v>5.7259690828188901E-2</v>
      </c>
      <c r="H100" s="26">
        <v>5.1111371575849468E-2</v>
      </c>
    </row>
    <row r="101" spans="1:8" x14ac:dyDescent="0.25">
      <c r="A101" s="20" t="s">
        <v>114</v>
      </c>
      <c r="B101" s="26">
        <v>5.6568108622461859E-2</v>
      </c>
      <c r="C101" s="26">
        <v>4.8764979875356607E-2</v>
      </c>
      <c r="D101" s="26">
        <v>4.0633560020371898E-2</v>
      </c>
      <c r="E101" s="26">
        <v>3.1888436898300107E-2</v>
      </c>
      <c r="F101" s="26">
        <v>4.222415474984418E-2</v>
      </c>
      <c r="G101" s="26">
        <v>2.9544365563153031E-2</v>
      </c>
      <c r="H101" s="26">
        <v>2.0826046710518929E-2</v>
      </c>
    </row>
    <row r="102" spans="1:8" x14ac:dyDescent="0.25">
      <c r="A102" s="20" t="s">
        <v>115</v>
      </c>
      <c r="B102" s="26">
        <v>4.8717947547007097E-2</v>
      </c>
      <c r="C102" s="26">
        <v>4.6277050925817978E-2</v>
      </c>
      <c r="D102" s="26">
        <v>4.5987106004112738E-2</v>
      </c>
      <c r="E102" s="26">
        <v>4.2044872298798927E-2</v>
      </c>
      <c r="F102" s="26">
        <v>5.0034831776818001E-2</v>
      </c>
      <c r="G102" s="26">
        <v>4.8669322093233131E-2</v>
      </c>
      <c r="H102" s="26">
        <v>4.0425563994395647E-2</v>
      </c>
    </row>
    <row r="103" spans="1:8" x14ac:dyDescent="0.25">
      <c r="A103" s="20" t="s">
        <v>116</v>
      </c>
      <c r="B103" s="26">
        <v>5.7302629458682218E-2</v>
      </c>
      <c r="C103" s="26">
        <v>5.4876900319659361E-2</v>
      </c>
      <c r="D103" s="26">
        <v>5.1057241113849433E-2</v>
      </c>
      <c r="E103" s="26">
        <v>4.5797021023738678E-2</v>
      </c>
      <c r="F103" s="26">
        <v>5.7233195877896811E-2</v>
      </c>
      <c r="G103" s="26">
        <v>5.4327050740814037E-2</v>
      </c>
      <c r="H103" s="26">
        <v>4.7538804419812758E-2</v>
      </c>
    </row>
    <row r="104" spans="1:8" x14ac:dyDescent="0.25">
      <c r="A104" s="20" t="s">
        <v>117</v>
      </c>
      <c r="B104" s="26">
        <v>4.6395395877409547E-2</v>
      </c>
      <c r="C104" s="26">
        <v>4.1885531426791411E-2</v>
      </c>
      <c r="D104" s="26">
        <v>3.9928857967838328E-2</v>
      </c>
      <c r="E104" s="26">
        <v>3.6345875542375013E-2</v>
      </c>
      <c r="F104" s="26">
        <v>3.9181715766737839E-2</v>
      </c>
      <c r="G104" s="26">
        <v>3.5051801494739437E-2</v>
      </c>
      <c r="H104" s="26">
        <v>2.9722923870871502E-2</v>
      </c>
    </row>
    <row r="105" spans="1:8" x14ac:dyDescent="0.25">
      <c r="A105" s="20" t="s">
        <v>118</v>
      </c>
      <c r="B105" s="26">
        <v>5.6360083153592783E-2</v>
      </c>
      <c r="C105" s="26">
        <v>5.3033883909102811E-2</v>
      </c>
      <c r="D105" s="26">
        <v>4.8669279523851187E-2</v>
      </c>
      <c r="E105" s="26">
        <v>4.3907075504239931E-2</v>
      </c>
      <c r="F105" s="26">
        <v>5.2761963943674703E-2</v>
      </c>
      <c r="G105" s="26">
        <v>5.0256115292975273E-2</v>
      </c>
      <c r="H105" s="26">
        <v>4.4911166348013502E-2</v>
      </c>
    </row>
    <row r="106" spans="1:8" x14ac:dyDescent="0.25">
      <c r="A106" s="20" t="s">
        <v>119</v>
      </c>
      <c r="B106" s="26">
        <v>6.3953690178188138E-2</v>
      </c>
      <c r="C106" s="26">
        <v>5.4749084925746649E-2</v>
      </c>
      <c r="D106" s="26">
        <v>4.2760429973436813E-2</v>
      </c>
      <c r="E106" s="26">
        <v>3.4246862020255613E-2</v>
      </c>
      <c r="F106" s="26">
        <v>3.8125163486033717E-2</v>
      </c>
      <c r="G106" s="26">
        <v>3.0011248179822259E-2</v>
      </c>
      <c r="H106" s="26">
        <v>2.5705497336805421E-2</v>
      </c>
    </row>
    <row r="107" spans="1:8" x14ac:dyDescent="0.25">
      <c r="A107" s="20" t="s">
        <v>120</v>
      </c>
      <c r="B107" s="26">
        <v>5.5223612755263857E-2</v>
      </c>
      <c r="C107" s="26">
        <v>4.9554535069315613E-2</v>
      </c>
      <c r="D107" s="26">
        <v>4.250020831734283E-2</v>
      </c>
      <c r="E107" s="26">
        <v>3.5044637260676109E-2</v>
      </c>
      <c r="F107" s="26">
        <v>4.4668974691851708E-2</v>
      </c>
      <c r="G107" s="26">
        <v>3.5913765664680977E-2</v>
      </c>
      <c r="H107" s="26">
        <v>2.7961190060365071E-2</v>
      </c>
    </row>
    <row r="108" spans="1:8" x14ac:dyDescent="0.25">
      <c r="A108" s="20" t="s">
        <v>121</v>
      </c>
      <c r="B108" s="26">
        <v>5.5614779860176093E-2</v>
      </c>
      <c r="C108" s="26">
        <v>4.9436499698954438E-2</v>
      </c>
      <c r="D108" s="26">
        <v>3.8721490412980029E-2</v>
      </c>
      <c r="E108" s="26">
        <v>3.3631114555404393E-2</v>
      </c>
      <c r="F108" s="26">
        <v>4.0075319398831917E-2</v>
      </c>
      <c r="G108" s="26">
        <v>3.1722111580979352E-2</v>
      </c>
      <c r="H108" s="26">
        <v>2.8090315400520961E-2</v>
      </c>
    </row>
    <row r="109" spans="1:8" x14ac:dyDescent="0.25">
      <c r="A109" s="20" t="s">
        <v>122</v>
      </c>
      <c r="B109" s="26">
        <v>6.1465701965692697E-2</v>
      </c>
      <c r="C109" s="26">
        <v>5.410586043599392E-2</v>
      </c>
      <c r="D109" s="26">
        <v>4.7170529216113012E-2</v>
      </c>
      <c r="E109" s="26">
        <v>4.154675247465759E-2</v>
      </c>
      <c r="F109" s="26">
        <v>5.4005317469144151E-2</v>
      </c>
      <c r="G109" s="26">
        <v>4.8519777773291681E-2</v>
      </c>
      <c r="H109" s="26">
        <v>3.9088485800038257E-2</v>
      </c>
    </row>
    <row r="110" spans="1:8" x14ac:dyDescent="0.25">
      <c r="A110" s="20" t="s">
        <v>123</v>
      </c>
      <c r="B110" s="26">
        <v>4.5475735089668581E-2</v>
      </c>
      <c r="C110" s="26">
        <v>4.0076214952165332E-2</v>
      </c>
      <c r="D110" s="26">
        <v>3.7398034445460103E-2</v>
      </c>
      <c r="E110" s="26">
        <v>3.3251244906248471E-2</v>
      </c>
      <c r="F110" s="26">
        <v>3.5458895812397223E-2</v>
      </c>
      <c r="G110" s="26">
        <v>2.9395499348437989E-2</v>
      </c>
      <c r="H110" s="26">
        <v>2.4176059416743369E-2</v>
      </c>
    </row>
    <row r="111" spans="1:8" x14ac:dyDescent="0.25">
      <c r="A111" s="20" t="s">
        <v>124</v>
      </c>
      <c r="B111" s="26">
        <v>4.8150284282581363E-2</v>
      </c>
      <c r="C111" s="26">
        <v>4.5182117194381033E-2</v>
      </c>
      <c r="D111" s="26">
        <v>4.4465935309087018E-2</v>
      </c>
      <c r="E111" s="26">
        <v>4.0395030398095423E-2</v>
      </c>
      <c r="F111" s="26">
        <v>4.868520506105721E-2</v>
      </c>
      <c r="G111" s="26">
        <v>4.526001959479907E-2</v>
      </c>
      <c r="H111" s="26">
        <v>3.7408373500123333E-2</v>
      </c>
    </row>
    <row r="112" spans="1:8" x14ac:dyDescent="0.25">
      <c r="A112" s="20" t="s">
        <v>125</v>
      </c>
      <c r="B112" s="26">
        <v>5.5538659563406943E-2</v>
      </c>
      <c r="C112" s="26">
        <v>5.0356272427008797E-2</v>
      </c>
      <c r="D112" s="26">
        <v>4.3620198950286959E-2</v>
      </c>
      <c r="E112" s="26">
        <v>3.6257733771826242E-2</v>
      </c>
      <c r="F112" s="26">
        <v>4.7551336022198847E-2</v>
      </c>
      <c r="G112" s="26">
        <v>3.9645561491720951E-2</v>
      </c>
      <c r="H112" s="26">
        <v>3.122518501326579E-2</v>
      </c>
    </row>
    <row r="113" spans="1:8" x14ac:dyDescent="0.25">
      <c r="A113" s="20" t="s">
        <v>209</v>
      </c>
      <c r="B113" s="26">
        <v>8.1030083168396771E-2</v>
      </c>
      <c r="C113" s="26">
        <v>7.5412742758070334E-2</v>
      </c>
      <c r="D113" s="26">
        <v>6.4987530926796155E-2</v>
      </c>
      <c r="E113" s="26">
        <v>5.8121309404980982E-2</v>
      </c>
      <c r="F113" s="26">
        <v>6.9055755375881378E-2</v>
      </c>
      <c r="G113" s="26">
        <v>5.7827880792793468E-2</v>
      </c>
      <c r="H113" s="26">
        <v>5.1927085408385747E-2</v>
      </c>
    </row>
    <row r="114" spans="1:8" x14ac:dyDescent="0.25">
      <c r="A114" s="20" t="s">
        <v>126</v>
      </c>
      <c r="B114" s="26">
        <v>7.7033382420220661E-2</v>
      </c>
      <c r="C114" s="26">
        <v>7.0607872706184377E-2</v>
      </c>
      <c r="D114" s="26">
        <v>5.9498128621519097E-2</v>
      </c>
      <c r="E114" s="26">
        <v>5.3127560187624552E-2</v>
      </c>
      <c r="F114" s="26">
        <v>6.2790142414397718E-2</v>
      </c>
      <c r="G114" s="26">
        <v>4.6883138452642137E-2</v>
      </c>
      <c r="H114" s="26">
        <v>4.2940130059750017E-2</v>
      </c>
    </row>
    <row r="115" spans="1:8" x14ac:dyDescent="0.25">
      <c r="A115" s="20" t="s">
        <v>127</v>
      </c>
      <c r="B115" s="26">
        <v>5.6537058781642217E-2</v>
      </c>
      <c r="C115" s="26">
        <v>4.8618545934046742E-2</v>
      </c>
      <c r="D115" s="26">
        <v>4.0357368836180782E-2</v>
      </c>
      <c r="E115" s="26">
        <v>3.1645492056707157E-2</v>
      </c>
      <c r="F115" s="26">
        <v>4.1590960178462047E-2</v>
      </c>
      <c r="G115" s="26">
        <v>2.919692302371623E-2</v>
      </c>
      <c r="H115" s="26">
        <v>2.078441766439525E-2</v>
      </c>
    </row>
    <row r="116" spans="1:8" x14ac:dyDescent="0.25">
      <c r="A116" s="20" t="s">
        <v>128</v>
      </c>
      <c r="B116" s="26">
        <v>5.6388937260116172E-2</v>
      </c>
      <c r="C116" s="26">
        <v>5.2515932531965508E-2</v>
      </c>
      <c r="D116" s="26">
        <v>4.6635753957957257E-2</v>
      </c>
      <c r="E116" s="26">
        <v>3.9518780247581209E-2</v>
      </c>
      <c r="F116" s="26">
        <v>5.3965678208815447E-2</v>
      </c>
      <c r="G116" s="26">
        <v>4.9664377547796269E-2</v>
      </c>
      <c r="H116" s="26">
        <v>3.9981130211743397E-2</v>
      </c>
    </row>
    <row r="117" spans="1:8" x14ac:dyDescent="0.25">
      <c r="A117" s="20" t="s">
        <v>129</v>
      </c>
      <c r="B117" s="26">
        <v>5.6868832908121628E-2</v>
      </c>
      <c r="C117" s="26">
        <v>4.9048565937077619E-2</v>
      </c>
      <c r="D117" s="26">
        <v>4.186471525905678E-2</v>
      </c>
      <c r="E117" s="26">
        <v>3.3352011619252032E-2</v>
      </c>
      <c r="F117" s="26">
        <v>4.2555116634282152E-2</v>
      </c>
      <c r="G117" s="26">
        <v>3.5161922648808977E-2</v>
      </c>
      <c r="H117" s="26">
        <v>2.5890472718198599E-2</v>
      </c>
    </row>
    <row r="118" spans="1:8" x14ac:dyDescent="0.25">
      <c r="A118" s="20" t="s">
        <v>130</v>
      </c>
      <c r="B118" s="26">
        <v>6.3903119101919162E-2</v>
      </c>
      <c r="C118" s="26">
        <v>5.5599787097212222E-2</v>
      </c>
      <c r="D118" s="26">
        <v>4.823833651543865E-2</v>
      </c>
      <c r="E118" s="26">
        <v>4.3222331400305583E-2</v>
      </c>
      <c r="F118" s="26">
        <v>5.1424689037164101E-2</v>
      </c>
      <c r="G118" s="26">
        <v>5.0762809210313072E-2</v>
      </c>
      <c r="H118" s="26">
        <v>4.2249502399851202E-2</v>
      </c>
    </row>
    <row r="119" spans="1:8" x14ac:dyDescent="0.25">
      <c r="A119" s="20" t="s">
        <v>131</v>
      </c>
      <c r="B119" s="26">
        <v>5.6687289133327677E-2</v>
      </c>
      <c r="C119" s="26">
        <v>5.3673689069896932E-2</v>
      </c>
      <c r="D119" s="26">
        <v>4.9498262999151679E-2</v>
      </c>
      <c r="E119" s="26">
        <v>4.4563172156482908E-2</v>
      </c>
      <c r="F119" s="26">
        <v>5.4314156995368103E-2</v>
      </c>
      <c r="G119" s="26">
        <v>5.1669344982015537E-2</v>
      </c>
      <c r="H119" s="26">
        <v>4.5823353775866403E-2</v>
      </c>
    </row>
    <row r="120" spans="1:8" x14ac:dyDescent="0.25">
      <c r="A120" s="20" t="s">
        <v>132</v>
      </c>
      <c r="B120" s="26">
        <v>5.7456730845569827E-2</v>
      </c>
      <c r="C120" s="26">
        <v>4.8129244429354567E-2</v>
      </c>
      <c r="D120" s="26">
        <v>4.0619044737665928E-2</v>
      </c>
      <c r="E120" s="26">
        <v>3.615477204200692E-2</v>
      </c>
      <c r="F120" s="26">
        <v>4.3630587333679777E-2</v>
      </c>
      <c r="G120" s="26">
        <v>3.7346004291153069E-2</v>
      </c>
      <c r="H120" s="26">
        <v>3.0763427059834411E-2</v>
      </c>
    </row>
    <row r="121" spans="1:8" x14ac:dyDescent="0.25">
      <c r="A121" s="20" t="s">
        <v>133</v>
      </c>
      <c r="B121" s="26">
        <v>6.2027914292135021E-2</v>
      </c>
      <c r="C121" s="26">
        <v>5.3554515671509088E-2</v>
      </c>
      <c r="D121" s="26">
        <v>4.3455974423520408E-2</v>
      </c>
      <c r="E121" s="26">
        <v>3.2036613537089378E-2</v>
      </c>
      <c r="F121" s="26">
        <v>4.4074765985502258E-2</v>
      </c>
      <c r="G121" s="26">
        <v>3.2366657568286987E-2</v>
      </c>
      <c r="H121" s="26">
        <v>2.8564839082622709E-2</v>
      </c>
    </row>
    <row r="122" spans="1:8" x14ac:dyDescent="0.25">
      <c r="A122" s="20" t="s">
        <v>134</v>
      </c>
      <c r="B122" s="26">
        <v>6.3532755869213642E-2</v>
      </c>
      <c r="C122" s="26">
        <v>5.6501673690942701E-2</v>
      </c>
      <c r="D122" s="26">
        <v>5.1578990638343272E-2</v>
      </c>
      <c r="E122" s="26">
        <v>4.9519760227531663E-2</v>
      </c>
      <c r="F122" s="26">
        <v>4.9780766503570759E-2</v>
      </c>
      <c r="G122" s="26">
        <v>4.9282695286594728E-2</v>
      </c>
      <c r="H122" s="26">
        <v>4.4827046841410437E-2</v>
      </c>
    </row>
    <row r="123" spans="1:8" x14ac:dyDescent="0.25">
      <c r="A123" s="20" t="s">
        <v>135</v>
      </c>
      <c r="B123" s="26">
        <v>5.5823279462050887E-2</v>
      </c>
      <c r="C123" s="26">
        <v>5.1278736041099178E-2</v>
      </c>
      <c r="D123" s="26">
        <v>4.5975408426156369E-2</v>
      </c>
      <c r="E123" s="26">
        <v>3.8974026158631492E-2</v>
      </c>
      <c r="F123" s="26">
        <v>5.4636209352883547E-2</v>
      </c>
      <c r="G123" s="26">
        <v>5.0546979917771247E-2</v>
      </c>
      <c r="H123" s="26">
        <v>4.1719584922386962E-2</v>
      </c>
    </row>
    <row r="124" spans="1:8" x14ac:dyDescent="0.25">
      <c r="A124" s="20" t="s">
        <v>136</v>
      </c>
      <c r="B124" s="26">
        <v>6.7030542207594565E-2</v>
      </c>
      <c r="C124" s="26">
        <v>5.8390546801105579E-2</v>
      </c>
      <c r="D124" s="26">
        <v>4.6859050465914528E-2</v>
      </c>
      <c r="E124" s="26">
        <v>3.7857474168620862E-2</v>
      </c>
      <c r="F124" s="26">
        <v>4.6456348415405142E-2</v>
      </c>
      <c r="G124" s="26">
        <v>3.6539628429556652E-2</v>
      </c>
      <c r="H124" s="26">
        <v>3.090000043541908E-2</v>
      </c>
    </row>
    <row r="125" spans="1:8" x14ac:dyDescent="0.25">
      <c r="A125" s="20" t="s">
        <v>137</v>
      </c>
      <c r="B125" s="26">
        <v>6.8236869505911193E-2</v>
      </c>
      <c r="C125" s="26">
        <v>5.9733918037033117E-2</v>
      </c>
      <c r="D125" s="26">
        <v>4.8387265567208737E-2</v>
      </c>
      <c r="E125" s="26">
        <v>3.9809480401703887E-2</v>
      </c>
      <c r="F125" s="26">
        <v>4.9503981391873272E-2</v>
      </c>
      <c r="G125" s="26">
        <v>4.0060018370886373E-2</v>
      </c>
      <c r="H125" s="26">
        <v>3.455082936882603E-2</v>
      </c>
    </row>
    <row r="126" spans="1:8" x14ac:dyDescent="0.25">
      <c r="A126" s="20" t="s">
        <v>138</v>
      </c>
      <c r="B126" s="26">
        <v>6.0334076299681169E-2</v>
      </c>
      <c r="C126" s="26">
        <v>5.1743992305298241E-2</v>
      </c>
      <c r="D126" s="26">
        <v>4.432769966632661E-2</v>
      </c>
      <c r="E126" s="26">
        <v>3.9561912989011898E-2</v>
      </c>
      <c r="F126" s="26">
        <v>4.9058668264718969E-2</v>
      </c>
      <c r="G126" s="26">
        <v>4.4047196884316839E-2</v>
      </c>
      <c r="H126" s="26">
        <v>3.6279585962358273E-2</v>
      </c>
    </row>
    <row r="127" spans="1:8" x14ac:dyDescent="0.25">
      <c r="A127" s="20" t="s">
        <v>139</v>
      </c>
      <c r="B127" s="26">
        <v>5.6554111130005448E-2</v>
      </c>
      <c r="C127" s="26">
        <v>4.8722588954563002E-2</v>
      </c>
      <c r="D127" s="26">
        <v>4.0539109973848533E-2</v>
      </c>
      <c r="E127" s="26">
        <v>3.1797432070008277E-2</v>
      </c>
      <c r="F127" s="26">
        <v>4.2059491468194397E-2</v>
      </c>
      <c r="G127" s="26">
        <v>2.934084087153899E-2</v>
      </c>
      <c r="H127" s="26">
        <v>2.0710237193447851E-2</v>
      </c>
    </row>
    <row r="128" spans="1:8" x14ac:dyDescent="0.25">
      <c r="A128" s="20" t="s">
        <v>140</v>
      </c>
      <c r="B128" s="26">
        <v>4.9853942106311021E-2</v>
      </c>
      <c r="C128" s="26">
        <v>4.9197020491949447E-2</v>
      </c>
      <c r="D128" s="26">
        <v>5.2326305261670931E-2</v>
      </c>
      <c r="E128" s="26">
        <v>5.1514863843950383E-2</v>
      </c>
      <c r="F128" s="26">
        <v>5.278125865722845E-2</v>
      </c>
      <c r="G128" s="26">
        <v>5.3700968865847118E-2</v>
      </c>
      <c r="H128" s="26">
        <v>4.8788366577784271E-2</v>
      </c>
    </row>
    <row r="129" spans="1:8" x14ac:dyDescent="0.25">
      <c r="A129" s="20" t="s">
        <v>141</v>
      </c>
      <c r="B129" s="26">
        <v>7.3916314992280491E-2</v>
      </c>
      <c r="C129" s="26">
        <v>6.6431925203246617E-2</v>
      </c>
      <c r="D129" s="26">
        <v>5.5930696198346293E-2</v>
      </c>
      <c r="E129" s="26">
        <v>4.6624500701744717E-2</v>
      </c>
      <c r="F129" s="26">
        <v>6.2636979072485208E-2</v>
      </c>
      <c r="G129" s="26">
        <v>5.2379781528316287E-2</v>
      </c>
      <c r="H129" s="26">
        <v>4.4591553661165483E-2</v>
      </c>
    </row>
    <row r="130" spans="1:8" x14ac:dyDescent="0.25">
      <c r="A130" s="20" t="s">
        <v>142</v>
      </c>
      <c r="B130" s="26">
        <v>5.8501290064439118E-2</v>
      </c>
      <c r="C130" s="26">
        <v>5.9877528319547638E-2</v>
      </c>
      <c r="D130" s="26">
        <v>5.4541271391884978E-2</v>
      </c>
      <c r="E130" s="26">
        <v>4.598592688715035E-2</v>
      </c>
      <c r="F130" s="26">
        <v>5.8998341425878648E-2</v>
      </c>
      <c r="G130" s="26">
        <v>4.3171061755423019E-2</v>
      </c>
      <c r="H130" s="26">
        <v>3.7108968871552329E-2</v>
      </c>
    </row>
    <row r="131" spans="1:8" x14ac:dyDescent="0.25">
      <c r="A131" s="20" t="s">
        <v>143</v>
      </c>
      <c r="B131" s="26">
        <v>4.9446723606795452E-2</v>
      </c>
      <c r="C131" s="26">
        <v>4.8447548918046278E-2</v>
      </c>
      <c r="D131" s="26">
        <v>5.1302521889210168E-2</v>
      </c>
      <c r="E131" s="26">
        <v>5.075968949905138E-2</v>
      </c>
      <c r="F131" s="26">
        <v>5.0337547309663777E-2</v>
      </c>
      <c r="G131" s="26">
        <v>5.1390309667556817E-2</v>
      </c>
      <c r="H131" s="26">
        <v>4.7293040307487121E-2</v>
      </c>
    </row>
    <row r="132" spans="1:8" x14ac:dyDescent="0.25">
      <c r="A132" s="20" t="s">
        <v>144</v>
      </c>
      <c r="B132" s="26">
        <v>5.6412376455943283E-2</v>
      </c>
      <c r="C132" s="26">
        <v>4.8654665294329817E-2</v>
      </c>
      <c r="D132" s="26">
        <v>4.0530294655080068E-2</v>
      </c>
      <c r="E132" s="26">
        <v>3.1854890947778047E-2</v>
      </c>
      <c r="F132" s="26">
        <v>4.1399607194373689E-2</v>
      </c>
      <c r="G132" s="26">
        <v>3.0026874349553648E-2</v>
      </c>
      <c r="H132" s="26">
        <v>2.1544824009811541E-2</v>
      </c>
    </row>
    <row r="133" spans="1:8" x14ac:dyDescent="0.25">
      <c r="A133" s="20" t="s">
        <v>145</v>
      </c>
      <c r="B133" s="26">
        <v>4.6775790532114878E-2</v>
      </c>
      <c r="C133" s="26">
        <v>4.2589776747922678E-2</v>
      </c>
      <c r="D133" s="26">
        <v>4.0892965965931893E-2</v>
      </c>
      <c r="E133" s="26">
        <v>3.7100606457115957E-2</v>
      </c>
      <c r="F133" s="26">
        <v>4.1400716251337379E-2</v>
      </c>
      <c r="G133" s="26">
        <v>3.7225797131351171E-2</v>
      </c>
      <c r="H133" s="26">
        <v>3.1196758331952089E-2</v>
      </c>
    </row>
    <row r="134" spans="1:8" x14ac:dyDescent="0.25">
      <c r="A134" s="20" t="s">
        <v>146</v>
      </c>
      <c r="B134" s="26">
        <v>7.9003896602842169E-2</v>
      </c>
      <c r="C134" s="26">
        <v>7.2976196174031505E-2</v>
      </c>
      <c r="D134" s="26">
        <v>6.2203234516898583E-2</v>
      </c>
      <c r="E134" s="26">
        <v>5.5588861995744983E-2</v>
      </c>
      <c r="F134" s="26">
        <v>6.5874856877975355E-2</v>
      </c>
      <c r="G134" s="26">
        <v>5.2276939515806267E-2</v>
      </c>
      <c r="H134" s="26">
        <v>4.7370247792240437E-2</v>
      </c>
    </row>
    <row r="135" spans="1:8" x14ac:dyDescent="0.25">
      <c r="A135" s="20" t="s">
        <v>147</v>
      </c>
      <c r="B135" s="26">
        <v>4.9616544100632091E-2</v>
      </c>
      <c r="C135" s="26">
        <v>4.8760097667546028E-2</v>
      </c>
      <c r="D135" s="26">
        <v>5.1729465650605717E-2</v>
      </c>
      <c r="E135" s="26">
        <v>5.1074616449413579E-2</v>
      </c>
      <c r="F135" s="26">
        <v>5.1356637229034607E-2</v>
      </c>
      <c r="G135" s="26">
        <v>5.2353913449331553E-2</v>
      </c>
      <c r="H135" s="26">
        <v>4.7916629476375192E-2</v>
      </c>
    </row>
    <row r="136" spans="1:8" x14ac:dyDescent="0.25">
      <c r="A136" s="20" t="s">
        <v>148</v>
      </c>
      <c r="B136" s="26">
        <v>7.2176172276894227E-2</v>
      </c>
      <c r="C136" s="26">
        <v>6.4387572569324369E-2</v>
      </c>
      <c r="D136" s="26">
        <v>5.3626788254794243E-2</v>
      </c>
      <c r="E136" s="26">
        <v>4.4486357969071841E-2</v>
      </c>
      <c r="F136" s="26">
        <v>5.8587498830034841E-2</v>
      </c>
      <c r="G136" s="26">
        <v>4.8515408260873367E-2</v>
      </c>
      <c r="H136" s="26">
        <v>4.1364474081027787E-2</v>
      </c>
    </row>
    <row r="137" spans="1:8" x14ac:dyDescent="0.25">
      <c r="A137" s="20" t="s">
        <v>149</v>
      </c>
      <c r="B137" s="26">
        <v>7.5084878950787609E-2</v>
      </c>
      <c r="C137" s="26">
        <v>6.7787130871622719E-2</v>
      </c>
      <c r="D137" s="26">
        <v>5.7461375450156678E-2</v>
      </c>
      <c r="E137" s="26">
        <v>4.8172587922206737E-2</v>
      </c>
      <c r="F137" s="26">
        <v>6.5413782713880125E-2</v>
      </c>
      <c r="G137" s="26">
        <v>5.5175908956097863E-2</v>
      </c>
      <c r="H137" s="26">
        <v>4.7096453468370228E-2</v>
      </c>
    </row>
    <row r="138" spans="1:8" x14ac:dyDescent="0.25">
      <c r="A138" s="20" t="s">
        <v>150</v>
      </c>
      <c r="B138" s="26">
        <v>5.6690202639601929E-2</v>
      </c>
      <c r="C138" s="26">
        <v>5.3679386020642712E-2</v>
      </c>
      <c r="D138" s="26">
        <v>4.8459091569478543E-2</v>
      </c>
      <c r="E138" s="26">
        <v>4.1514484485868267E-2</v>
      </c>
      <c r="F138" s="26">
        <v>5.4327978026996612E-2</v>
      </c>
      <c r="G138" s="26">
        <v>5.1681928656584428E-2</v>
      </c>
      <c r="H138" s="26">
        <v>4.5424188334872752E-2</v>
      </c>
    </row>
    <row r="139" spans="1:8" x14ac:dyDescent="0.25">
      <c r="A139" s="20" t="s">
        <v>151</v>
      </c>
      <c r="B139" s="26">
        <v>4.5532514476102431E-2</v>
      </c>
      <c r="C139" s="26">
        <v>4.0182209872620493E-2</v>
      </c>
      <c r="D139" s="26">
        <v>3.7543583340751502E-2</v>
      </c>
      <c r="E139" s="26">
        <v>3.3374327608812288E-2</v>
      </c>
      <c r="F139" s="26">
        <v>3.5776630814903433E-2</v>
      </c>
      <c r="G139" s="26">
        <v>2.9723286957602679E-2</v>
      </c>
      <c r="H139" s="26">
        <v>2.441233918066148E-2</v>
      </c>
    </row>
    <row r="140" spans="1:8" x14ac:dyDescent="0.25">
      <c r="A140" s="20" t="s">
        <v>152</v>
      </c>
      <c r="B140" s="26">
        <v>4.6446276851550027E-2</v>
      </c>
      <c r="C140" s="26">
        <v>4.1959152736253502E-2</v>
      </c>
      <c r="D140" s="26">
        <v>4.0019254233079088E-2</v>
      </c>
      <c r="E140" s="26">
        <v>3.6201908758101621E-2</v>
      </c>
      <c r="F140" s="26">
        <v>3.9795184166052912E-2</v>
      </c>
      <c r="G140" s="26">
        <v>3.5265383064351431E-2</v>
      </c>
      <c r="H140" s="26">
        <v>2.9537503247287659E-2</v>
      </c>
    </row>
    <row r="141" spans="1:8" x14ac:dyDescent="0.25">
      <c r="A141" s="20" t="s">
        <v>153</v>
      </c>
      <c r="B141" s="26">
        <v>5.5611118741306927E-2</v>
      </c>
      <c r="C141" s="26">
        <v>5.0473588591801649E-2</v>
      </c>
      <c r="D141" s="26">
        <v>4.3761549377175107E-2</v>
      </c>
      <c r="E141" s="26">
        <v>3.6326739629872123E-2</v>
      </c>
      <c r="F141" s="26">
        <v>4.8712960569934793E-2</v>
      </c>
      <c r="G141" s="26">
        <v>4.1647398344594348E-2</v>
      </c>
      <c r="H141" s="26">
        <v>3.1114148290836481E-2</v>
      </c>
    </row>
    <row r="142" spans="1:8" x14ac:dyDescent="0.25">
      <c r="A142" s="20" t="s">
        <v>154</v>
      </c>
      <c r="B142" s="26">
        <v>4.9383599860908158E-2</v>
      </c>
      <c r="C142" s="26">
        <v>4.7709783202015951E-2</v>
      </c>
      <c r="D142" s="26">
        <v>4.7973992565501132E-2</v>
      </c>
      <c r="E142" s="26">
        <v>4.4126896421000393E-2</v>
      </c>
      <c r="F142" s="26">
        <v>4.9958742775220867E-2</v>
      </c>
      <c r="G142" s="26">
        <v>5.1032129810211199E-2</v>
      </c>
      <c r="H142" s="26">
        <v>4.4256581794871817E-2</v>
      </c>
    </row>
    <row r="143" spans="1:8" x14ac:dyDescent="0.25">
      <c r="A143" s="20" t="s">
        <v>155</v>
      </c>
      <c r="B143" s="26">
        <v>6.6808367045940079E-2</v>
      </c>
      <c r="C143" s="26">
        <v>5.9346056883176818E-2</v>
      </c>
      <c r="D143" s="26">
        <v>4.8878004283180627E-2</v>
      </c>
      <c r="E143" s="26">
        <v>4.0368369742762443E-2</v>
      </c>
      <c r="F143" s="26">
        <v>4.2600962455400307E-2</v>
      </c>
      <c r="G143" s="26">
        <v>3.6946487505302078E-2</v>
      </c>
      <c r="H143" s="26">
        <v>3.4882002671192618E-2</v>
      </c>
    </row>
    <row r="144" spans="1:8" x14ac:dyDescent="0.25">
      <c r="A144" s="20" t="s">
        <v>156</v>
      </c>
      <c r="B144" s="26">
        <v>5.6744209580652939E-2</v>
      </c>
      <c r="C144" s="26">
        <v>5.2819737583671589E-2</v>
      </c>
      <c r="D144" s="26">
        <v>4.6858488926997177E-2</v>
      </c>
      <c r="E144" s="26">
        <v>3.9007456801211517E-2</v>
      </c>
      <c r="F144" s="26">
        <v>5.4063729496296321E-2</v>
      </c>
      <c r="G144" s="26">
        <v>4.6208145009914367E-2</v>
      </c>
      <c r="H144" s="26">
        <v>3.5950100826475213E-2</v>
      </c>
    </row>
    <row r="145" spans="1:8" x14ac:dyDescent="0.25">
      <c r="A145" s="20" t="s">
        <v>157</v>
      </c>
      <c r="B145" s="26">
        <v>5.649191126432105E-2</v>
      </c>
      <c r="C145" s="26">
        <v>4.864767896776194E-2</v>
      </c>
      <c r="D145" s="26">
        <v>4.0263781984140087E-2</v>
      </c>
      <c r="E145" s="26">
        <v>3.148197441109276E-2</v>
      </c>
      <c r="F145" s="26">
        <v>4.19079240007895E-2</v>
      </c>
      <c r="G145" s="26">
        <v>2.8211210610385111E-2</v>
      </c>
      <c r="H145" s="26">
        <v>1.9729520079154829E-2</v>
      </c>
    </row>
    <row r="146" spans="1:8" x14ac:dyDescent="0.25">
      <c r="A146" s="20" t="s">
        <v>158</v>
      </c>
      <c r="B146" s="26">
        <v>6.4216094590250503E-2</v>
      </c>
      <c r="C146" s="26">
        <v>5.7943301950704421E-2</v>
      </c>
      <c r="D146" s="26">
        <v>5.3318323202164293E-2</v>
      </c>
      <c r="E146" s="26">
        <v>5.0728879394231478E-2</v>
      </c>
      <c r="F146" s="26">
        <v>5.2813885945215133E-2</v>
      </c>
      <c r="G146" s="26">
        <v>5.2013579635546148E-2</v>
      </c>
      <c r="H146" s="26">
        <v>4.6533691324482367E-2</v>
      </c>
    </row>
    <row r="147" spans="1:8" x14ac:dyDescent="0.25">
      <c r="A147" s="20" t="s">
        <v>159</v>
      </c>
      <c r="B147" s="26">
        <v>6.8232772948800868E-2</v>
      </c>
      <c r="C147" s="26">
        <v>5.9793483144106867E-2</v>
      </c>
      <c r="D147" s="26">
        <v>4.8441938140089118E-2</v>
      </c>
      <c r="E147" s="26">
        <v>3.9394901301848077E-2</v>
      </c>
      <c r="F147" s="26">
        <v>4.9284874495561452E-2</v>
      </c>
      <c r="G147" s="26">
        <v>3.9317327656150647E-2</v>
      </c>
      <c r="H147" s="26">
        <v>3.3310767617420342E-2</v>
      </c>
    </row>
    <row r="148" spans="1:8" x14ac:dyDescent="0.25">
      <c r="A148" s="20" t="s">
        <v>160</v>
      </c>
      <c r="B148" s="26">
        <v>7.8777843378863413E-2</v>
      </c>
      <c r="C148" s="26">
        <v>7.2380912736347419E-2</v>
      </c>
      <c r="D148" s="26">
        <v>6.1210972543133658E-2</v>
      </c>
      <c r="E148" s="26">
        <v>5.4909980758444298E-2</v>
      </c>
      <c r="F148" s="26">
        <v>6.3292417082915636E-2</v>
      </c>
      <c r="G148" s="26">
        <v>5.0486047684221547E-2</v>
      </c>
      <c r="H148" s="26">
        <v>4.6477874187688978E-2</v>
      </c>
    </row>
    <row r="149" spans="1:8" x14ac:dyDescent="0.25">
      <c r="A149" s="20" t="s">
        <v>161</v>
      </c>
      <c r="B149" s="26">
        <v>5.6606720355670097E-2</v>
      </c>
      <c r="C149" s="26">
        <v>4.8801200148803917E-2</v>
      </c>
      <c r="D149" s="26">
        <v>4.079139215307509E-2</v>
      </c>
      <c r="E149" s="26">
        <v>3.2076204033506139E-2</v>
      </c>
      <c r="F149" s="26">
        <v>4.226567233641728E-2</v>
      </c>
      <c r="G149" s="26">
        <v>3.0266015399209142E-2</v>
      </c>
      <c r="H149" s="26">
        <v>2.147708227816067E-2</v>
      </c>
    </row>
    <row r="150" spans="1:8" x14ac:dyDescent="0.25">
      <c r="A150" s="20" t="s">
        <v>163</v>
      </c>
      <c r="B150" s="26">
        <v>5.845659869982877E-2</v>
      </c>
      <c r="C150" s="26">
        <v>5.9738251092446272E-2</v>
      </c>
      <c r="D150" s="26">
        <v>5.4586752054433453E-2</v>
      </c>
      <c r="E150" s="26">
        <v>4.6528989132624203E-2</v>
      </c>
      <c r="F150" s="26">
        <v>5.7465494095082781E-2</v>
      </c>
      <c r="G150" s="26">
        <v>4.5357304595817508E-2</v>
      </c>
      <c r="H150" s="26">
        <v>4.005898638364818E-2</v>
      </c>
    </row>
    <row r="151" spans="1:8" x14ac:dyDescent="0.25">
      <c r="A151" s="20" t="s">
        <v>164</v>
      </c>
      <c r="B151" s="26">
        <v>4.935522591853627E-2</v>
      </c>
      <c r="C151" s="26">
        <v>4.7382638865544523E-2</v>
      </c>
      <c r="D151" s="26">
        <v>4.7521491270867681E-2</v>
      </c>
      <c r="E151" s="26">
        <v>4.3676727153752037E-2</v>
      </c>
      <c r="F151" s="26">
        <v>4.9788471225593753E-2</v>
      </c>
      <c r="G151" s="26">
        <v>5.0871128993668309E-2</v>
      </c>
      <c r="H151" s="26">
        <v>4.3420258423042903E-2</v>
      </c>
    </row>
    <row r="152" spans="1:8" x14ac:dyDescent="0.25">
      <c r="A152" s="20" t="s">
        <v>165</v>
      </c>
      <c r="B152" s="26">
        <v>5.5731953902858233E-2</v>
      </c>
      <c r="C152" s="26">
        <v>5.1144177036419602E-2</v>
      </c>
      <c r="D152" s="26">
        <v>4.4900443347025518E-2</v>
      </c>
      <c r="E152" s="26">
        <v>3.83145481338171E-2</v>
      </c>
      <c r="F152" s="26">
        <v>4.9782257217821202E-2</v>
      </c>
      <c r="G152" s="26">
        <v>4.7543173107713513E-2</v>
      </c>
      <c r="H152" s="26">
        <v>3.9123720074767609E-2</v>
      </c>
    </row>
    <row r="153" spans="1:8" x14ac:dyDescent="0.25">
      <c r="A153" s="20" t="s">
        <v>210</v>
      </c>
      <c r="B153" s="26">
        <v>5.746488406210673E-2</v>
      </c>
      <c r="C153" s="26">
        <v>4.7979370275444237E-2</v>
      </c>
      <c r="D153" s="26">
        <v>4.0393820659979013E-2</v>
      </c>
      <c r="E153" s="26">
        <v>3.6054611313618187E-2</v>
      </c>
      <c r="F153" s="26">
        <v>4.3167123604095158E-2</v>
      </c>
      <c r="G153" s="26">
        <v>3.7052146403954767E-2</v>
      </c>
      <c r="H153" s="26">
        <v>3.0670160530492031E-2</v>
      </c>
    </row>
    <row r="154" spans="1:8" x14ac:dyDescent="0.25">
      <c r="A154" s="20" t="s">
        <v>211</v>
      </c>
      <c r="B154" s="26">
        <v>4.7328155984190642E-2</v>
      </c>
      <c r="C154" s="26">
        <v>4.3617775722023792E-2</v>
      </c>
      <c r="D154" s="26">
        <v>4.2303005021046287E-2</v>
      </c>
      <c r="E154" s="26">
        <v>3.826051202652709E-2</v>
      </c>
      <c r="F154" s="26">
        <v>4.454018375625679E-2</v>
      </c>
      <c r="G154" s="26">
        <v>4.0402790697934642E-2</v>
      </c>
      <c r="H154" s="26">
        <v>3.3436814687024641E-2</v>
      </c>
    </row>
    <row r="155" spans="1:8" x14ac:dyDescent="0.25">
      <c r="A155" s="20" t="s">
        <v>166</v>
      </c>
      <c r="B155" s="26">
        <v>4.9590671684378543E-2</v>
      </c>
      <c r="C155" s="26">
        <v>4.8712480379644603E-2</v>
      </c>
      <c r="D155" s="26">
        <v>5.0301661317744738E-2</v>
      </c>
      <c r="E155" s="26">
        <v>4.6395651348735613E-2</v>
      </c>
      <c r="F155" s="26">
        <v>5.1201377295453702E-2</v>
      </c>
      <c r="G155" s="26">
        <v>5.220710691507692E-2</v>
      </c>
      <c r="H155" s="26">
        <v>4.7821624697009783E-2</v>
      </c>
    </row>
    <row r="156" spans="1:8" x14ac:dyDescent="0.25">
      <c r="A156" s="20" t="s">
        <v>167</v>
      </c>
      <c r="B156" s="26">
        <v>6.0694035103671357E-2</v>
      </c>
      <c r="C156" s="26">
        <v>5.2234165653899843E-2</v>
      </c>
      <c r="D156" s="26">
        <v>4.4847549936378517E-2</v>
      </c>
      <c r="E156" s="26">
        <v>4.0014187639092237E-2</v>
      </c>
      <c r="F156" s="26">
        <v>4.9851263859154553E-2</v>
      </c>
      <c r="G156" s="26">
        <v>4.4959700721496423E-2</v>
      </c>
      <c r="H156" s="26">
        <v>3.6995483185962637E-2</v>
      </c>
    </row>
    <row r="157" spans="1:8" x14ac:dyDescent="0.25">
      <c r="A157" s="20" t="s">
        <v>168</v>
      </c>
      <c r="B157" s="26">
        <v>5.699890243276208E-2</v>
      </c>
      <c r="C157" s="26">
        <v>4.9741389471536938E-2</v>
      </c>
      <c r="D157" s="26">
        <v>4.3122734036496829E-2</v>
      </c>
      <c r="E157" s="26">
        <v>3.443196138024316E-2</v>
      </c>
      <c r="F157" s="26">
        <v>4.5613605498308091E-2</v>
      </c>
      <c r="G157" s="26">
        <v>3.6459748417334327E-2</v>
      </c>
      <c r="H157" s="26">
        <v>2.573866475085889E-2</v>
      </c>
    </row>
    <row r="158" spans="1:8" x14ac:dyDescent="0.25">
      <c r="A158" s="20" t="s">
        <v>169</v>
      </c>
      <c r="B158" s="26">
        <v>8.0825174337676706E-2</v>
      </c>
      <c r="C158" s="26">
        <v>7.5318097926409644E-2</v>
      </c>
      <c r="D158" s="26">
        <v>6.4867506406672812E-2</v>
      </c>
      <c r="E158" s="26">
        <v>5.802065013534663E-2</v>
      </c>
      <c r="F158" s="26">
        <v>6.8863508527344575E-2</v>
      </c>
      <c r="G158" s="26">
        <v>5.7595720685916972E-2</v>
      </c>
      <c r="H158" s="26">
        <v>5.1758486230628148E-2</v>
      </c>
    </row>
    <row r="159" spans="1:8" x14ac:dyDescent="0.25">
      <c r="A159" s="20" t="s">
        <v>212</v>
      </c>
      <c r="B159" s="26">
        <v>5.8115148677600377E-2</v>
      </c>
      <c r="C159" s="26">
        <v>5.9350269928436367E-2</v>
      </c>
      <c r="D159" s="26">
        <v>5.2854567269870388E-2</v>
      </c>
      <c r="E159" s="26">
        <v>4.3821663915612069E-2</v>
      </c>
      <c r="F159" s="26">
        <v>5.7401694437620561E-2</v>
      </c>
      <c r="G159" s="26">
        <v>3.451305616704714E-2</v>
      </c>
      <c r="H159" s="26">
        <v>2.9988360302557651E-2</v>
      </c>
    </row>
    <row r="160" spans="1:8" x14ac:dyDescent="0.25">
      <c r="A160" s="20" t="s">
        <v>170</v>
      </c>
      <c r="B160" s="26">
        <v>4.9511586980303737E-2</v>
      </c>
      <c r="C160" s="26">
        <v>4.8566927715153391E-2</v>
      </c>
      <c r="D160" s="26">
        <v>5.1465594154734708E-2</v>
      </c>
      <c r="E160" s="26">
        <v>5.0879976656082161E-2</v>
      </c>
      <c r="F160" s="26">
        <v>5.0726791320120368E-2</v>
      </c>
      <c r="G160" s="26">
        <v>5.1758360605339317E-2</v>
      </c>
      <c r="H160" s="26">
        <v>4.7531221791143767E-2</v>
      </c>
    </row>
    <row r="161" spans="1:8" x14ac:dyDescent="0.25">
      <c r="A161" s="20" t="s">
        <v>171</v>
      </c>
      <c r="B161" s="26">
        <v>5.8903893875305383E-2</v>
      </c>
      <c r="C161" s="26">
        <v>6.0466473106389487E-2</v>
      </c>
      <c r="D161" s="26">
        <v>5.6179287063396387E-2</v>
      </c>
      <c r="E161" s="26">
        <v>4.7844861539448898E-2</v>
      </c>
      <c r="F161" s="26">
        <v>6.1338482663754502E-2</v>
      </c>
      <c r="G161" s="26">
        <v>4.8115047556190838E-2</v>
      </c>
      <c r="H161" s="26">
        <v>4.0156486963440971E-2</v>
      </c>
    </row>
    <row r="162" spans="1:8" x14ac:dyDescent="0.25">
      <c r="A162" s="20" t="s">
        <v>172</v>
      </c>
      <c r="B162" s="26">
        <v>5.6458753051876191E-2</v>
      </c>
      <c r="C162" s="26">
        <v>4.8647499975124207E-2</v>
      </c>
      <c r="D162" s="26">
        <v>4.0594144129694837E-2</v>
      </c>
      <c r="E162" s="26">
        <v>3.1953345423213299E-2</v>
      </c>
      <c r="F162" s="26">
        <v>4.1477349918518688E-2</v>
      </c>
      <c r="G162" s="26">
        <v>3.0559281703111708E-2</v>
      </c>
      <c r="H162" s="26">
        <v>2.2096541185432639E-2</v>
      </c>
    </row>
    <row r="163" spans="1:8" x14ac:dyDescent="0.25">
      <c r="A163" s="20" t="s">
        <v>173</v>
      </c>
      <c r="B163" s="26">
        <v>6.472689813317492E-2</v>
      </c>
      <c r="C163" s="26">
        <v>5.5684959905479968E-2</v>
      </c>
      <c r="D163" s="26">
        <v>4.3809806086531719E-2</v>
      </c>
      <c r="E163" s="26">
        <v>3.5021999678060113E-2</v>
      </c>
      <c r="F163" s="26">
        <v>3.9894058023849571E-2</v>
      </c>
      <c r="G163" s="26">
        <v>3.1415012012721753E-2</v>
      </c>
      <c r="H163" s="26">
        <v>2.661302184691235E-2</v>
      </c>
    </row>
    <row r="164" spans="1:8" x14ac:dyDescent="0.25">
      <c r="A164" s="20" t="s">
        <v>174</v>
      </c>
      <c r="B164" s="26">
        <v>6.7968831461942839E-2</v>
      </c>
      <c r="C164" s="26">
        <v>5.5530419232894992E-2</v>
      </c>
      <c r="D164" s="26">
        <v>4.5531630722148157E-2</v>
      </c>
      <c r="E164" s="26">
        <v>3.4477764373945383E-2</v>
      </c>
      <c r="F164" s="26">
        <v>3.9405870526356218E-2</v>
      </c>
      <c r="G164" s="26">
        <v>3.1677711122430119E-2</v>
      </c>
      <c r="H164" s="26">
        <v>2.9556879271129041E-2</v>
      </c>
    </row>
    <row r="165" spans="1:8" x14ac:dyDescent="0.25">
      <c r="A165" s="20" t="s">
        <v>175</v>
      </c>
      <c r="B165" s="26">
        <v>5.4564288319596622E-2</v>
      </c>
      <c r="C165" s="26">
        <v>4.3956244060238438E-2</v>
      </c>
      <c r="D165" s="26">
        <v>3.6096963824618307E-2</v>
      </c>
      <c r="E165" s="26">
        <v>3.2359888017287078E-2</v>
      </c>
      <c r="F165" s="26">
        <v>3.6561238893871993E-2</v>
      </c>
      <c r="G165" s="26">
        <v>2.955596005466429E-2</v>
      </c>
      <c r="H165" s="26">
        <v>2.4851551585002411E-2</v>
      </c>
    </row>
    <row r="166" spans="1:8" x14ac:dyDescent="0.25">
      <c r="A166" s="20" t="s">
        <v>176</v>
      </c>
      <c r="B166" s="26">
        <v>5.8152454124261017E-2</v>
      </c>
      <c r="C166" s="26">
        <v>5.9399404554632787E-2</v>
      </c>
      <c r="D166" s="26">
        <v>5.3023070841675887E-2</v>
      </c>
      <c r="E166" s="26">
        <v>4.4049051779179983E-2</v>
      </c>
      <c r="F166" s="26">
        <v>5.7524866299638967E-2</v>
      </c>
      <c r="G166" s="26">
        <v>3.5346802183953932E-2</v>
      </c>
      <c r="H166" s="26">
        <v>3.0687084549217501E-2</v>
      </c>
    </row>
    <row r="167" spans="1:8" x14ac:dyDescent="0.25">
      <c r="A167" s="20" t="s">
        <v>213</v>
      </c>
      <c r="B167" s="26">
        <v>5.6366622084113527E-2</v>
      </c>
      <c r="C167" s="26">
        <v>5.2257943491561418E-2</v>
      </c>
      <c r="D167" s="26">
        <v>4.6207762741008448E-2</v>
      </c>
      <c r="E167" s="26">
        <v>3.8802970889467991E-2</v>
      </c>
      <c r="F167" s="26">
        <v>5.3591761159868398E-2</v>
      </c>
      <c r="G167" s="26">
        <v>4.6831152679525173E-2</v>
      </c>
      <c r="H167" s="26">
        <v>3.7165198023229477E-2</v>
      </c>
    </row>
    <row r="168" spans="1:8" x14ac:dyDescent="0.25">
      <c r="A168" s="20" t="s">
        <v>177</v>
      </c>
      <c r="B168" s="26">
        <v>6.5753590068160228E-2</v>
      </c>
      <c r="C168" s="26">
        <v>6.6069592374125088E-2</v>
      </c>
      <c r="D168" s="26">
        <v>6.312273807875575E-2</v>
      </c>
      <c r="E168" s="26">
        <v>5.7544543167880831E-2</v>
      </c>
      <c r="F168" s="26">
        <v>6.3223879215395226E-2</v>
      </c>
      <c r="G168" s="26">
        <v>6.7407256321671424E-2</v>
      </c>
      <c r="H168" s="26">
        <v>5.6153847300935929E-2</v>
      </c>
    </row>
    <row r="169" spans="1:8" x14ac:dyDescent="0.25">
      <c r="A169" s="20" t="s">
        <v>178</v>
      </c>
      <c r="B169" s="26">
        <v>5.619278658575106E-2</v>
      </c>
      <c r="C169" s="26">
        <v>5.189256726836744E-2</v>
      </c>
      <c r="D169" s="26">
        <v>4.5723217738544493E-2</v>
      </c>
      <c r="E169" s="26">
        <v>3.8374682264775258E-2</v>
      </c>
      <c r="F169" s="26">
        <v>5.2576813314440599E-2</v>
      </c>
      <c r="G169" s="26">
        <v>4.5755205006398972E-2</v>
      </c>
      <c r="H169" s="26">
        <v>3.635343515347228E-2</v>
      </c>
    </row>
    <row r="170" spans="1:8" x14ac:dyDescent="0.25">
      <c r="A170" s="20" t="s">
        <v>214</v>
      </c>
      <c r="B170" s="26">
        <v>5.8572977184866433E-2</v>
      </c>
      <c r="C170" s="26">
        <v>6.0202251563481558E-2</v>
      </c>
      <c r="D170" s="26">
        <v>7.8879491073958224E-2</v>
      </c>
      <c r="E170" s="26">
        <v>9.2420295182354673E-2</v>
      </c>
      <c r="F170" s="26">
        <v>8.5042965401096487E-2</v>
      </c>
      <c r="G170" s="26">
        <v>0.1214150199482071</v>
      </c>
      <c r="H170" s="26">
        <v>0.1151343373844276</v>
      </c>
    </row>
    <row r="171" spans="1:8" x14ac:dyDescent="0.25">
      <c r="A171" s="20" t="s">
        <v>179</v>
      </c>
      <c r="B171" s="26">
        <v>5.8364677970544863E-2</v>
      </c>
      <c r="C171" s="26">
        <v>5.2379252813419389E-2</v>
      </c>
      <c r="D171" s="26">
        <v>5.1259195386093151E-2</v>
      </c>
      <c r="E171" s="26">
        <v>4.3169416345302102E-2</v>
      </c>
      <c r="F171" s="26">
        <v>5.3206563582088633E-2</v>
      </c>
      <c r="G171" s="26">
        <v>5.8401694057753951E-2</v>
      </c>
      <c r="H171" s="26">
        <v>4.5795944127147409E-2</v>
      </c>
    </row>
    <row r="172" spans="1:8" x14ac:dyDescent="0.25">
      <c r="A172" s="20" t="s">
        <v>180</v>
      </c>
      <c r="B172" s="26">
        <v>4.8747070657042937E-2</v>
      </c>
      <c r="C172" s="26">
        <v>4.6349111758166278E-2</v>
      </c>
      <c r="D172" s="26">
        <v>4.6094918821369263E-2</v>
      </c>
      <c r="E172" s="26">
        <v>4.2318605582597292E-2</v>
      </c>
      <c r="F172" s="26">
        <v>4.8774057232645718E-2</v>
      </c>
      <c r="G172" s="26">
        <v>4.8903840549590537E-2</v>
      </c>
      <c r="H172" s="26">
        <v>4.0875712763577488E-2</v>
      </c>
    </row>
    <row r="173" spans="1:8" x14ac:dyDescent="0.25">
      <c r="A173" s="20" t="s">
        <v>181</v>
      </c>
      <c r="B173" s="26">
        <v>4.7867357249256663E-2</v>
      </c>
      <c r="C173" s="26">
        <v>4.4663382748380602E-2</v>
      </c>
      <c r="D173" s="26">
        <v>4.3758347718358577E-2</v>
      </c>
      <c r="E173" s="26">
        <v>3.9893952820237583E-2</v>
      </c>
      <c r="F173" s="26">
        <v>4.6956849319913327E-2</v>
      </c>
      <c r="G173" s="26">
        <v>4.3662061483118603E-2</v>
      </c>
      <c r="H173" s="26">
        <v>3.6406317528564817E-2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A0CCC-4793-4794-82EF-0316BA39F9A4}">
  <dimension ref="A1:C32"/>
  <sheetViews>
    <sheetView workbookViewId="0">
      <selection activeCell="F12" sqref="F12"/>
    </sheetView>
  </sheetViews>
  <sheetFormatPr defaultRowHeight="15.75" x14ac:dyDescent="0.25"/>
  <cols>
    <col min="1" max="1" width="14" customWidth="1"/>
    <col min="2" max="2" width="15.875" customWidth="1"/>
  </cols>
  <sheetData>
    <row r="1" spans="1:3" s="2" customFormat="1" x14ac:dyDescent="0.25">
      <c r="A1" s="2" t="s">
        <v>32</v>
      </c>
      <c r="B1" s="2" t="s">
        <v>182</v>
      </c>
    </row>
    <row r="2" spans="1:3" x14ac:dyDescent="0.25">
      <c r="A2" s="2" t="s">
        <v>92</v>
      </c>
      <c r="B2" s="27">
        <v>8.6669999999999997E-2</v>
      </c>
    </row>
    <row r="3" spans="1:3" x14ac:dyDescent="0.25">
      <c r="A3" s="2" t="s">
        <v>153</v>
      </c>
      <c r="B3" s="27">
        <v>5.33E-2</v>
      </c>
      <c r="C3" s="2"/>
    </row>
    <row r="4" spans="1:3" x14ac:dyDescent="0.25">
      <c r="A4" s="2" t="s">
        <v>142</v>
      </c>
      <c r="B4" s="27">
        <v>4.2020000000000002E-2</v>
      </c>
      <c r="C4" s="2"/>
    </row>
    <row r="5" spans="1:3" x14ac:dyDescent="0.25">
      <c r="A5" s="2" t="s">
        <v>74</v>
      </c>
      <c r="B5" s="27">
        <v>3.065E-2</v>
      </c>
      <c r="C5" s="2"/>
    </row>
    <row r="6" spans="1:3" x14ac:dyDescent="0.25">
      <c r="A6" s="2" t="s">
        <v>174</v>
      </c>
      <c r="B6" s="27">
        <v>3.3250000000000002E-2</v>
      </c>
      <c r="C6" s="2"/>
    </row>
    <row r="7" spans="1:3" x14ac:dyDescent="0.25">
      <c r="A7" s="2" t="s">
        <v>159</v>
      </c>
      <c r="B7" s="27">
        <v>2.818E-2</v>
      </c>
      <c r="C7" s="2"/>
    </row>
    <row r="8" spans="1:3" x14ac:dyDescent="0.25">
      <c r="A8" s="2" t="s">
        <v>160</v>
      </c>
      <c r="B8" s="27">
        <v>2.9600000000000001E-2</v>
      </c>
      <c r="C8" s="2"/>
    </row>
    <row r="9" spans="1:3" x14ac:dyDescent="0.25">
      <c r="A9" s="2" t="s">
        <v>84</v>
      </c>
      <c r="B9" s="27">
        <v>4.7640000000000002E-2</v>
      </c>
      <c r="C9" s="2"/>
    </row>
    <row r="10" spans="1:3" x14ac:dyDescent="0.25">
      <c r="A10" s="2" t="s">
        <v>148</v>
      </c>
      <c r="B10" s="27">
        <v>0.10184</v>
      </c>
      <c r="C10" s="2"/>
    </row>
    <row r="11" spans="1:3" x14ac:dyDescent="0.25">
      <c r="A11" s="2" t="s">
        <v>133</v>
      </c>
      <c r="B11" s="27">
        <v>5.8999999999999997E-2</v>
      </c>
      <c r="C11" s="2"/>
    </row>
    <row r="12" spans="1:3" x14ac:dyDescent="0.25">
      <c r="A12" t="s">
        <v>53</v>
      </c>
      <c r="B12" s="27">
        <v>6.8000000000000005E-2</v>
      </c>
    </row>
    <row r="13" spans="1:3" x14ac:dyDescent="0.25">
      <c r="A13" t="s">
        <v>173</v>
      </c>
      <c r="B13" s="27">
        <v>6.2E-2</v>
      </c>
    </row>
    <row r="14" spans="1:3" x14ac:dyDescent="0.25">
      <c r="A14" t="s">
        <v>53</v>
      </c>
      <c r="B14" s="27">
        <v>0.06</v>
      </c>
    </row>
    <row r="15" spans="1:3" x14ac:dyDescent="0.25">
      <c r="A15" t="s">
        <v>171</v>
      </c>
      <c r="B15" s="27">
        <v>3.7499999999999999E-2</v>
      </c>
    </row>
    <row r="16" spans="1:3" x14ac:dyDescent="0.25">
      <c r="A16" t="s">
        <v>155</v>
      </c>
      <c r="B16" s="27">
        <v>5.8000000000000003E-2</v>
      </c>
    </row>
    <row r="17" spans="1:2" x14ac:dyDescent="0.25">
      <c r="A17" t="s">
        <v>43</v>
      </c>
      <c r="B17" s="27">
        <v>0.06</v>
      </c>
    </row>
    <row r="18" spans="1:2" x14ac:dyDescent="0.25">
      <c r="A18" t="s">
        <v>82</v>
      </c>
      <c r="B18" s="27">
        <v>4.1000000000000002E-2</v>
      </c>
    </row>
    <row r="19" spans="1:2" x14ac:dyDescent="0.25">
      <c r="A19" t="s">
        <v>73</v>
      </c>
      <c r="B19" s="27">
        <v>5.0999999999999997E-2</v>
      </c>
    </row>
    <row r="20" spans="1:2" x14ac:dyDescent="0.25">
      <c r="A20" t="s">
        <v>60</v>
      </c>
      <c r="B20" s="27">
        <v>0.05</v>
      </c>
    </row>
    <row r="21" spans="1:2" x14ac:dyDescent="0.25">
      <c r="A21" t="s">
        <v>50</v>
      </c>
      <c r="B21" s="27">
        <v>4.2000000000000003E-2</v>
      </c>
    </row>
    <row r="22" spans="1:2" x14ac:dyDescent="0.25">
      <c r="A22" t="s">
        <v>141</v>
      </c>
      <c r="B22" s="27">
        <v>4.3499999999999997E-2</v>
      </c>
    </row>
    <row r="23" spans="1:2" x14ac:dyDescent="0.25">
      <c r="A23" t="s">
        <v>128</v>
      </c>
      <c r="B23" s="27">
        <v>0.05</v>
      </c>
    </row>
    <row r="24" spans="1:2" x14ac:dyDescent="0.25">
      <c r="A24" t="s">
        <v>36</v>
      </c>
      <c r="B24" s="27">
        <v>5.5E-2</v>
      </c>
    </row>
    <row r="25" spans="1:2" x14ac:dyDescent="0.25">
      <c r="A25" t="s">
        <v>49</v>
      </c>
      <c r="B25" s="27">
        <v>0.06</v>
      </c>
    </row>
    <row r="26" spans="1:2" x14ac:dyDescent="0.25">
      <c r="A26" t="s">
        <v>152</v>
      </c>
      <c r="B26" s="27">
        <v>7.0000000000000007E-2</v>
      </c>
    </row>
    <row r="27" spans="1:2" x14ac:dyDescent="0.25">
      <c r="A27" t="s">
        <v>119</v>
      </c>
      <c r="B27" s="27">
        <v>7.0000000000000007E-2</v>
      </c>
    </row>
    <row r="28" spans="1:2" x14ac:dyDescent="0.25">
      <c r="A28" t="s">
        <v>86</v>
      </c>
      <c r="B28" s="27">
        <v>7.2499999999999995E-2</v>
      </c>
    </row>
    <row r="29" spans="1:2" x14ac:dyDescent="0.25">
      <c r="A29" t="s">
        <v>110</v>
      </c>
      <c r="B29" s="27">
        <v>6.3E-2</v>
      </c>
    </row>
    <row r="30" spans="1:2" x14ac:dyDescent="0.25">
      <c r="A30" t="s">
        <v>172</v>
      </c>
      <c r="B30" s="27">
        <v>0.05</v>
      </c>
    </row>
    <row r="31" spans="1:2" x14ac:dyDescent="0.25">
      <c r="A31" t="s">
        <v>37</v>
      </c>
      <c r="B31" s="27">
        <v>4.2500000000000003E-2</v>
      </c>
    </row>
    <row r="32" spans="1:2" x14ac:dyDescent="0.25">
      <c r="A32" t="s">
        <v>149</v>
      </c>
      <c r="B32" s="27">
        <v>4.5999999999999999E-2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8683-CF06-4B67-BEC6-60DB29A5929E}">
  <dimension ref="A1:E22"/>
  <sheetViews>
    <sheetView workbookViewId="0">
      <selection activeCell="F10" sqref="F10"/>
    </sheetView>
  </sheetViews>
  <sheetFormatPr defaultRowHeight="15.75" x14ac:dyDescent="0.25"/>
  <cols>
    <col min="1" max="1" width="11.375" customWidth="1"/>
  </cols>
  <sheetData>
    <row r="1" spans="1:5" x14ac:dyDescent="0.25">
      <c r="A1" t="s">
        <v>32</v>
      </c>
      <c r="B1" t="s">
        <v>183</v>
      </c>
    </row>
    <row r="2" spans="1:5" x14ac:dyDescent="0.25">
      <c r="A2" s="2" t="s">
        <v>155</v>
      </c>
      <c r="B2">
        <v>0.11799999999999999</v>
      </c>
    </row>
    <row r="3" spans="1:5" x14ac:dyDescent="0.25">
      <c r="A3" s="2" t="s">
        <v>174</v>
      </c>
      <c r="B3" s="2">
        <v>0.123</v>
      </c>
    </row>
    <row r="4" spans="1:5" x14ac:dyDescent="0.25">
      <c r="A4" s="2" t="s">
        <v>133</v>
      </c>
      <c r="B4" s="2">
        <v>0.128</v>
      </c>
    </row>
    <row r="5" spans="1:5" x14ac:dyDescent="0.25">
      <c r="A5" s="2" t="s">
        <v>172</v>
      </c>
      <c r="B5" s="2">
        <v>0.13300000000000001</v>
      </c>
    </row>
    <row r="6" spans="1:5" x14ac:dyDescent="0.25">
      <c r="A6" s="2" t="s">
        <v>152</v>
      </c>
      <c r="B6" s="2">
        <v>0.13800000000000001</v>
      </c>
    </row>
    <row r="7" spans="1:5" x14ac:dyDescent="0.25">
      <c r="A7" s="2" t="s">
        <v>114</v>
      </c>
      <c r="B7" s="2">
        <v>0.14300000000000002</v>
      </c>
      <c r="E7" s="2"/>
    </row>
    <row r="8" spans="1:5" x14ac:dyDescent="0.25">
      <c r="A8" s="2" t="s">
        <v>84</v>
      </c>
      <c r="B8" s="2">
        <v>0.14800000000000002</v>
      </c>
      <c r="E8" s="2"/>
    </row>
    <row r="9" spans="1:5" x14ac:dyDescent="0.25">
      <c r="A9" s="2" t="s">
        <v>54</v>
      </c>
      <c r="B9" s="2">
        <v>0.15300000000000002</v>
      </c>
      <c r="E9" s="2"/>
    </row>
    <row r="10" spans="1:5" x14ac:dyDescent="0.25">
      <c r="A10" t="s">
        <v>144</v>
      </c>
      <c r="B10" s="2">
        <v>0.15800000000000003</v>
      </c>
      <c r="E10" s="2"/>
    </row>
    <row r="11" spans="1:5" x14ac:dyDescent="0.25">
      <c r="A11" t="s">
        <v>96</v>
      </c>
      <c r="B11" s="2">
        <v>0.16300000000000003</v>
      </c>
      <c r="E11" s="2"/>
    </row>
    <row r="12" spans="1:5" x14ac:dyDescent="0.25">
      <c r="A12" t="s">
        <v>34</v>
      </c>
      <c r="B12" s="2">
        <v>0.16800000000000004</v>
      </c>
    </row>
    <row r="13" spans="1:5" x14ac:dyDescent="0.25">
      <c r="A13" t="s">
        <v>66</v>
      </c>
      <c r="B13" s="2">
        <v>0.17300000000000004</v>
      </c>
    </row>
    <row r="14" spans="1:5" x14ac:dyDescent="0.25">
      <c r="A14" t="s">
        <v>90</v>
      </c>
      <c r="B14" s="2">
        <v>0.17800000000000005</v>
      </c>
    </row>
    <row r="15" spans="1:5" x14ac:dyDescent="0.25">
      <c r="A15" t="s">
        <v>110</v>
      </c>
      <c r="B15" s="2">
        <v>0.18300000000000005</v>
      </c>
    </row>
    <row r="16" spans="1:5" x14ac:dyDescent="0.25">
      <c r="A16" t="s">
        <v>74</v>
      </c>
      <c r="B16" s="2">
        <v>0.18800000000000006</v>
      </c>
    </row>
    <row r="17" spans="1:2" x14ac:dyDescent="0.25">
      <c r="A17" t="s">
        <v>62</v>
      </c>
      <c r="B17" s="2">
        <v>0.19300000000000006</v>
      </c>
    </row>
    <row r="18" spans="1:2" x14ac:dyDescent="0.25">
      <c r="A18" t="s">
        <v>165</v>
      </c>
      <c r="B18" s="2">
        <v>0.19800000000000006</v>
      </c>
    </row>
    <row r="19" spans="1:2" x14ac:dyDescent="0.25">
      <c r="A19" t="s">
        <v>38</v>
      </c>
      <c r="B19" s="2">
        <v>0.20300000000000007</v>
      </c>
    </row>
    <row r="20" spans="1:2" x14ac:dyDescent="0.25">
      <c r="A20" t="s">
        <v>77</v>
      </c>
      <c r="B20" s="2">
        <v>0.20800000000000007</v>
      </c>
    </row>
    <row r="21" spans="1:2" x14ac:dyDescent="0.25">
      <c r="A21" t="s">
        <v>169</v>
      </c>
      <c r="B21" s="2">
        <v>0.21300000000000008</v>
      </c>
    </row>
    <row r="22" spans="1:2" x14ac:dyDescent="0.25">
      <c r="B22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FD1DA-22DB-4180-B50A-A8922CA76CE9}">
  <dimension ref="A1:B42"/>
  <sheetViews>
    <sheetView workbookViewId="0">
      <selection activeCell="D9" sqref="D9"/>
    </sheetView>
  </sheetViews>
  <sheetFormatPr defaultRowHeight="15.75" x14ac:dyDescent="0.25"/>
  <cols>
    <col min="1" max="1" width="9" style="20"/>
    <col min="2" max="2" width="15.625" customWidth="1"/>
  </cols>
  <sheetData>
    <row r="1" spans="1:2" x14ac:dyDescent="0.25">
      <c r="A1" s="20" t="s">
        <v>220</v>
      </c>
      <c r="B1" t="s">
        <v>453</v>
      </c>
    </row>
    <row r="2" spans="1:2" x14ac:dyDescent="0.25">
      <c r="A2" s="20" t="s">
        <v>36</v>
      </c>
      <c r="B2">
        <v>4.0661425848469476E-2</v>
      </c>
    </row>
    <row r="3" spans="1:2" x14ac:dyDescent="0.25">
      <c r="A3" s="20" t="s">
        <v>39</v>
      </c>
      <c r="B3">
        <v>0.11308179099083338</v>
      </c>
    </row>
    <row r="4" spans="1:2" x14ac:dyDescent="0.25">
      <c r="A4" s="20" t="s">
        <v>49</v>
      </c>
      <c r="B4">
        <v>3.9714449964864111E-2</v>
      </c>
    </row>
    <row r="5" spans="1:2" x14ac:dyDescent="0.25">
      <c r="A5" s="20" t="s">
        <v>53</v>
      </c>
      <c r="B5">
        <v>8.9259159074514371E-2</v>
      </c>
    </row>
    <row r="6" spans="1:2" x14ac:dyDescent="0.25">
      <c r="A6" s="20" t="s">
        <v>54</v>
      </c>
      <c r="B6">
        <v>4.1457906534654212E-2</v>
      </c>
    </row>
    <row r="7" spans="1:2" x14ac:dyDescent="0.25">
      <c r="A7" s="20" t="s">
        <v>133</v>
      </c>
      <c r="B7">
        <v>3.4249343572568376E-2</v>
      </c>
    </row>
    <row r="8" spans="1:2" x14ac:dyDescent="0.25">
      <c r="A8" s="20" t="s">
        <v>60</v>
      </c>
      <c r="B8">
        <v>6.2557141704638525E-2</v>
      </c>
    </row>
    <row r="9" spans="1:2" x14ac:dyDescent="0.25">
      <c r="A9" s="20" t="s">
        <v>62</v>
      </c>
      <c r="B9">
        <v>0.13233019123238426</v>
      </c>
    </row>
    <row r="10" spans="1:2" x14ac:dyDescent="0.25">
      <c r="A10" s="20" t="s">
        <v>66</v>
      </c>
      <c r="B10">
        <v>3.1496462838509182E-2</v>
      </c>
    </row>
    <row r="11" spans="1:2" x14ac:dyDescent="0.25">
      <c r="A11" s="20" t="s">
        <v>73</v>
      </c>
      <c r="B11">
        <v>8.9148394346651921E-2</v>
      </c>
    </row>
    <row r="12" spans="1:2" x14ac:dyDescent="0.25">
      <c r="A12" s="20" t="s">
        <v>74</v>
      </c>
      <c r="B12">
        <v>0.12858156639662946</v>
      </c>
    </row>
    <row r="13" spans="1:2" x14ac:dyDescent="0.25">
      <c r="A13" s="20" t="s">
        <v>75</v>
      </c>
      <c r="B13">
        <v>5.9025283506967931E-2</v>
      </c>
    </row>
    <row r="14" spans="1:2" x14ac:dyDescent="0.25">
      <c r="A14" s="20" t="s">
        <v>77</v>
      </c>
      <c r="B14">
        <v>0.1013302059987192</v>
      </c>
    </row>
    <row r="15" spans="1:2" x14ac:dyDescent="0.25">
      <c r="A15" s="20" t="s">
        <v>78</v>
      </c>
      <c r="B15">
        <v>5.6644586080262738E-2</v>
      </c>
    </row>
    <row r="16" spans="1:2" x14ac:dyDescent="0.25">
      <c r="A16" s="20" t="s">
        <v>79</v>
      </c>
      <c r="B16">
        <v>8.9580200792446704E-2</v>
      </c>
    </row>
    <row r="17" spans="1:2" x14ac:dyDescent="0.25">
      <c r="A17" s="20" t="s">
        <v>82</v>
      </c>
      <c r="B17">
        <v>7.5108381159854479E-2</v>
      </c>
    </row>
    <row r="18" spans="1:2" x14ac:dyDescent="0.25">
      <c r="A18" s="20" t="s">
        <v>84</v>
      </c>
      <c r="B18">
        <v>4.6463355211160615E-2</v>
      </c>
    </row>
    <row r="19" spans="1:2" x14ac:dyDescent="0.25">
      <c r="A19" s="20" t="s">
        <v>88</v>
      </c>
      <c r="B19">
        <v>0.10986323438012542</v>
      </c>
    </row>
    <row r="20" spans="1:2" x14ac:dyDescent="0.25">
      <c r="A20" s="20" t="s">
        <v>90</v>
      </c>
      <c r="B20">
        <v>7.6054722595292182E-2</v>
      </c>
    </row>
    <row r="21" spans="1:2" x14ac:dyDescent="0.25">
      <c r="A21" s="20" t="s">
        <v>92</v>
      </c>
      <c r="B21">
        <v>0.15594010800125066</v>
      </c>
    </row>
    <row r="22" spans="1:2" x14ac:dyDescent="0.25">
      <c r="A22" s="20" t="s">
        <v>95</v>
      </c>
      <c r="B22">
        <v>9.7763600092269129E-2</v>
      </c>
    </row>
    <row r="23" spans="1:2" x14ac:dyDescent="0.25">
      <c r="A23" s="20" t="s">
        <v>103</v>
      </c>
      <c r="B23">
        <v>7.6137263093550997E-2</v>
      </c>
    </row>
    <row r="24" spans="1:2" x14ac:dyDescent="0.25">
      <c r="A24" s="20" t="s">
        <v>107</v>
      </c>
      <c r="B24">
        <v>2.2831192704681716E-2</v>
      </c>
    </row>
    <row r="25" spans="1:2" x14ac:dyDescent="0.25">
      <c r="A25" s="20" t="s">
        <v>108</v>
      </c>
      <c r="B25">
        <v>4.7936205201875026E-2</v>
      </c>
    </row>
    <row r="26" spans="1:2" x14ac:dyDescent="0.25">
      <c r="A26" s="20" t="s">
        <v>110</v>
      </c>
      <c r="B26">
        <v>3.4690359014133622E-2</v>
      </c>
    </row>
    <row r="27" spans="1:2" x14ac:dyDescent="0.25">
      <c r="A27" s="20" t="s">
        <v>115</v>
      </c>
      <c r="B27">
        <v>3.8058791516069779E-2</v>
      </c>
    </row>
    <row r="28" spans="1:2" x14ac:dyDescent="0.25">
      <c r="A28" s="20" t="s">
        <v>117</v>
      </c>
      <c r="B28">
        <v>4.0988343334053795E-2</v>
      </c>
    </row>
    <row r="29" spans="1:2" x14ac:dyDescent="0.25">
      <c r="A29" s="20" t="s">
        <v>122</v>
      </c>
      <c r="B29">
        <v>3.0348822429944532E-2</v>
      </c>
    </row>
    <row r="30" spans="1:2" x14ac:dyDescent="0.25">
      <c r="A30" s="20" t="s">
        <v>126</v>
      </c>
      <c r="B30">
        <v>6.4217905401340508E-2</v>
      </c>
    </row>
    <row r="31" spans="1:2" x14ac:dyDescent="0.25">
      <c r="A31" s="20" t="s">
        <v>136</v>
      </c>
      <c r="B31">
        <v>7.7468096146862814E-2</v>
      </c>
    </row>
    <row r="32" spans="1:2" x14ac:dyDescent="0.25">
      <c r="A32" s="20" t="s">
        <v>142</v>
      </c>
      <c r="B32">
        <v>7.3586133082455041E-2</v>
      </c>
    </row>
    <row r="33" spans="1:2" x14ac:dyDescent="0.25">
      <c r="A33" s="20" t="s">
        <v>145</v>
      </c>
      <c r="B33">
        <v>2.175952959547843E-2</v>
      </c>
    </row>
    <row r="34" spans="1:2" x14ac:dyDescent="0.25">
      <c r="A34" s="20" t="s">
        <v>155</v>
      </c>
      <c r="B34">
        <v>0.11494554588688938</v>
      </c>
    </row>
    <row r="35" spans="1:2" x14ac:dyDescent="0.25">
      <c r="A35" s="20" t="s">
        <v>159</v>
      </c>
      <c r="B35">
        <v>8.2447391714983734E-2</v>
      </c>
    </row>
    <row r="36" spans="1:2" x14ac:dyDescent="0.25">
      <c r="A36" s="20" t="s">
        <v>165</v>
      </c>
      <c r="B36">
        <v>3.0929827169342328E-2</v>
      </c>
    </row>
    <row r="37" spans="1:2" x14ac:dyDescent="0.25">
      <c r="A37" s="20" t="s">
        <v>119</v>
      </c>
      <c r="B37">
        <v>8.8606020748877135E-2</v>
      </c>
    </row>
    <row r="38" spans="1:2" x14ac:dyDescent="0.25">
      <c r="A38" s="20" t="s">
        <v>166</v>
      </c>
      <c r="B38">
        <v>4.098334972069502E-2</v>
      </c>
    </row>
    <row r="39" spans="1:2" x14ac:dyDescent="0.25">
      <c r="A39" s="20" t="s">
        <v>173</v>
      </c>
      <c r="B39">
        <v>0.11853141737248654</v>
      </c>
    </row>
    <row r="40" spans="1:2" x14ac:dyDescent="0.25">
      <c r="A40" s="20" t="s">
        <v>174</v>
      </c>
      <c r="B40">
        <v>8.4458219574735691E-2</v>
      </c>
    </row>
    <row r="41" spans="1:2" x14ac:dyDescent="0.25">
      <c r="A41" s="20" t="s">
        <v>170</v>
      </c>
      <c r="B41">
        <v>2.4721965866895151E-2</v>
      </c>
    </row>
    <row r="42" spans="1:2" x14ac:dyDescent="0.25">
      <c r="A42" s="20" t="s">
        <v>171</v>
      </c>
      <c r="B42">
        <v>8.7728644142489876E-2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A3B7E-C587-4BEA-BD55-2E4F231F655F}">
  <dimension ref="A1:E175"/>
  <sheetViews>
    <sheetView workbookViewId="0">
      <selection activeCell="D8" sqref="D8"/>
    </sheetView>
  </sheetViews>
  <sheetFormatPr defaultRowHeight="15.75" x14ac:dyDescent="0.25"/>
  <cols>
    <col min="1" max="1" width="9" style="20"/>
    <col min="2" max="2" width="8.625" style="7" customWidth="1"/>
    <col min="3" max="3" width="29" customWidth="1"/>
    <col min="4" max="4" width="24.25" customWidth="1"/>
  </cols>
  <sheetData>
    <row r="1" spans="1:2" x14ac:dyDescent="0.25">
      <c r="A1" s="20" t="s">
        <v>220</v>
      </c>
      <c r="B1" s="7" t="s">
        <v>221</v>
      </c>
    </row>
    <row r="2" spans="1:2" x14ac:dyDescent="0.25">
      <c r="A2" s="20" t="s">
        <v>192</v>
      </c>
      <c r="B2" s="7">
        <v>0.47314265802785271</v>
      </c>
    </row>
    <row r="3" spans="1:2" x14ac:dyDescent="0.25">
      <c r="A3" s="20" t="s">
        <v>33</v>
      </c>
      <c r="B3" s="7">
        <v>0.93334826805012694</v>
      </c>
    </row>
    <row r="4" spans="1:2" x14ac:dyDescent="0.25">
      <c r="A4" s="20" t="s">
        <v>34</v>
      </c>
      <c r="B4" s="7">
        <v>0.56945152577285119</v>
      </c>
    </row>
    <row r="5" spans="1:2" x14ac:dyDescent="0.25">
      <c r="A5" s="20" t="s">
        <v>346</v>
      </c>
      <c r="B5" s="7">
        <v>2.1116713508129017</v>
      </c>
    </row>
    <row r="6" spans="1:2" x14ac:dyDescent="0.25">
      <c r="A6" s="20" t="s">
        <v>35</v>
      </c>
      <c r="B6" s="7">
        <v>0.27068525724703479</v>
      </c>
    </row>
    <row r="7" spans="1:2" x14ac:dyDescent="0.25">
      <c r="A7" s="20" t="s">
        <v>349</v>
      </c>
      <c r="B7" s="7">
        <v>0.84485144715213945</v>
      </c>
    </row>
    <row r="8" spans="1:2" x14ac:dyDescent="0.25">
      <c r="A8" s="20" t="s">
        <v>36</v>
      </c>
      <c r="B8" s="7">
        <v>0.6833531422706689</v>
      </c>
    </row>
    <row r="9" spans="1:2" x14ac:dyDescent="0.25">
      <c r="A9" s="20" t="s">
        <v>37</v>
      </c>
      <c r="B9" s="7">
        <v>0.57266924192641055</v>
      </c>
    </row>
    <row r="10" spans="1:2" x14ac:dyDescent="0.25">
      <c r="A10" s="20" t="s">
        <v>38</v>
      </c>
      <c r="B10" s="7">
        <v>3.2086923489836474</v>
      </c>
    </row>
    <row r="11" spans="1:2" x14ac:dyDescent="0.25">
      <c r="A11" s="20" t="s">
        <v>39</v>
      </c>
      <c r="B11" s="7">
        <v>0.78639466591662655</v>
      </c>
    </row>
    <row r="12" spans="1:2" x14ac:dyDescent="0.25">
      <c r="A12" s="20" t="s">
        <v>210</v>
      </c>
      <c r="B12" s="7">
        <v>1.2240389594979564</v>
      </c>
    </row>
    <row r="13" spans="1:2" x14ac:dyDescent="0.25">
      <c r="A13" s="20" t="s">
        <v>353</v>
      </c>
      <c r="B13" s="7">
        <v>1.9133823003521773</v>
      </c>
    </row>
    <row r="14" spans="1:2" x14ac:dyDescent="0.25">
      <c r="A14" s="20" t="s">
        <v>41</v>
      </c>
      <c r="B14" s="7">
        <v>0.45593858628236333</v>
      </c>
    </row>
    <row r="15" spans="1:2" x14ac:dyDescent="0.25">
      <c r="A15" s="20" t="s">
        <v>354</v>
      </c>
      <c r="B15" s="7">
        <v>0.6517355312255031</v>
      </c>
    </row>
    <row r="16" spans="1:2" x14ac:dyDescent="0.25">
      <c r="A16" s="20" t="s">
        <v>42</v>
      </c>
      <c r="B16" s="7">
        <v>0.92139073423639473</v>
      </c>
    </row>
    <row r="17" spans="1:2" x14ac:dyDescent="0.25">
      <c r="A17" s="20" t="s">
        <v>43</v>
      </c>
      <c r="B17" s="7">
        <v>3.0647759628455034</v>
      </c>
    </row>
    <row r="18" spans="1:2" x14ac:dyDescent="0.25">
      <c r="A18" s="20" t="s">
        <v>44</v>
      </c>
      <c r="B18" s="7">
        <v>1.1314532083494846</v>
      </c>
    </row>
    <row r="19" spans="1:2" x14ac:dyDescent="0.25">
      <c r="A19" s="20" t="s">
        <v>45</v>
      </c>
      <c r="B19" s="7">
        <v>0.31399807520934475</v>
      </c>
    </row>
    <row r="20" spans="1:2" x14ac:dyDescent="0.25">
      <c r="A20" s="20" t="s">
        <v>193</v>
      </c>
      <c r="B20" s="7">
        <v>0.21613570276941538</v>
      </c>
    </row>
    <row r="21" spans="1:2" x14ac:dyDescent="0.25">
      <c r="A21" s="20" t="s">
        <v>46</v>
      </c>
      <c r="B21" s="7">
        <v>1.2970380368126635</v>
      </c>
    </row>
    <row r="22" spans="1:2" x14ac:dyDescent="0.25">
      <c r="A22" s="20" t="s">
        <v>356</v>
      </c>
      <c r="B22" s="7">
        <v>0.93005714849889831</v>
      </c>
    </row>
    <row r="23" spans="1:2" x14ac:dyDescent="0.25">
      <c r="A23" s="20" t="s">
        <v>48</v>
      </c>
      <c r="B23" s="7">
        <v>0.42650743382022577</v>
      </c>
    </row>
    <row r="24" spans="1:2" x14ac:dyDescent="0.25">
      <c r="A24" s="20" t="s">
        <v>49</v>
      </c>
      <c r="B24" s="7">
        <v>0.67304778657168507</v>
      </c>
    </row>
    <row r="25" spans="1:2" x14ac:dyDescent="0.25">
      <c r="A25" s="20" t="s">
        <v>50</v>
      </c>
      <c r="B25" s="7">
        <v>1.3354809605066658</v>
      </c>
    </row>
    <row r="26" spans="1:2" x14ac:dyDescent="0.25">
      <c r="A26" s="20" t="s">
        <v>51</v>
      </c>
      <c r="B26" s="7">
        <v>0.27144576458026198</v>
      </c>
    </row>
    <row r="27" spans="1:2" x14ac:dyDescent="0.25">
      <c r="A27" s="20" t="s">
        <v>195</v>
      </c>
      <c r="B27" s="7">
        <v>4.8590642588155677E-3</v>
      </c>
    </row>
    <row r="28" spans="1:2" x14ac:dyDescent="0.25">
      <c r="A28" s="20" t="s">
        <v>360</v>
      </c>
      <c r="B28" s="7">
        <v>0.33952079757920062</v>
      </c>
    </row>
    <row r="29" spans="1:2" x14ac:dyDescent="0.25">
      <c r="A29" s="20" t="s">
        <v>52</v>
      </c>
      <c r="B29" s="7">
        <v>1.5884013921833948E-4</v>
      </c>
    </row>
    <row r="30" spans="1:2" x14ac:dyDescent="0.25">
      <c r="A30" s="20" t="s">
        <v>196</v>
      </c>
      <c r="B30" s="7">
        <v>0.25489029006991415</v>
      </c>
    </row>
    <row r="31" spans="1:2" x14ac:dyDescent="0.25">
      <c r="A31" s="20" t="s">
        <v>53</v>
      </c>
      <c r="B31" s="7">
        <v>2.8435140555831326</v>
      </c>
    </row>
    <row r="32" spans="1:2" x14ac:dyDescent="0.25">
      <c r="A32" s="20" t="s">
        <v>197</v>
      </c>
      <c r="B32" s="7">
        <v>0.16073178087630335</v>
      </c>
    </row>
    <row r="33" spans="1:5" x14ac:dyDescent="0.25">
      <c r="A33" s="20" t="s">
        <v>198</v>
      </c>
      <c r="B33" s="7">
        <v>0.30325229912434648</v>
      </c>
    </row>
    <row r="34" spans="1:5" x14ac:dyDescent="0.25">
      <c r="A34" s="20" t="s">
        <v>54</v>
      </c>
      <c r="B34" s="7">
        <v>1.1556438395518049</v>
      </c>
    </row>
    <row r="35" spans="1:5" x14ac:dyDescent="0.25">
      <c r="A35" s="20" t="s">
        <v>133</v>
      </c>
      <c r="B35" s="7">
        <v>0.65406157659754138</v>
      </c>
    </row>
    <row r="36" spans="1:5" x14ac:dyDescent="0.25">
      <c r="A36" s="20" t="s">
        <v>55</v>
      </c>
      <c r="B36" s="7">
        <v>0.89214008193245986</v>
      </c>
    </row>
    <row r="37" spans="1:5" x14ac:dyDescent="0.25">
      <c r="A37" s="20" t="s">
        <v>366</v>
      </c>
      <c r="B37" s="7">
        <v>0.29021778103333851</v>
      </c>
    </row>
    <row r="38" spans="1:5" x14ac:dyDescent="0.25">
      <c r="A38" s="20" t="s">
        <v>140</v>
      </c>
      <c r="B38" s="7">
        <v>0.62258234900699772</v>
      </c>
    </row>
    <row r="39" spans="1:5" x14ac:dyDescent="0.25">
      <c r="A39" s="20" t="s">
        <v>61</v>
      </c>
      <c r="B39" s="7">
        <v>0.23837211892559487</v>
      </c>
    </row>
    <row r="40" spans="1:5" x14ac:dyDescent="0.25">
      <c r="A40" s="20" t="s">
        <v>56</v>
      </c>
      <c r="B40" s="7">
        <v>1.2684732851098988</v>
      </c>
    </row>
    <row r="41" spans="1:5" x14ac:dyDescent="0.25">
      <c r="A41" s="20" t="s">
        <v>207</v>
      </c>
      <c r="B41" s="7">
        <v>0.38520177761712948</v>
      </c>
    </row>
    <row r="42" spans="1:5" x14ac:dyDescent="0.25">
      <c r="A42" s="20" t="s">
        <v>57</v>
      </c>
      <c r="B42" s="7">
        <v>1.6878822493752081</v>
      </c>
    </row>
    <row r="43" spans="1:5" x14ac:dyDescent="0.25">
      <c r="A43" s="20" t="s">
        <v>59</v>
      </c>
      <c r="B43" s="7">
        <v>1.9004392356746587</v>
      </c>
    </row>
    <row r="44" spans="1:5" x14ac:dyDescent="0.25">
      <c r="A44" s="20" t="s">
        <v>60</v>
      </c>
      <c r="B44" s="7">
        <v>1.3632695615291592</v>
      </c>
    </row>
    <row r="45" spans="1:5" s="20" customFormat="1" x14ac:dyDescent="0.25">
      <c r="A45" s="20" t="s">
        <v>62</v>
      </c>
      <c r="B45" s="7">
        <v>2.6</v>
      </c>
    </row>
    <row r="46" spans="1:5" x14ac:dyDescent="0.25">
      <c r="A46" s="20" t="s">
        <v>376</v>
      </c>
      <c r="B46" s="7">
        <v>1.2047013758825114</v>
      </c>
    </row>
    <row r="47" spans="1:5" x14ac:dyDescent="0.25">
      <c r="A47" s="20" t="s">
        <v>64</v>
      </c>
      <c r="B47" s="7">
        <v>0.9942935448000606</v>
      </c>
    </row>
    <row r="48" spans="1:5" x14ac:dyDescent="0.25">
      <c r="A48" s="20" t="s">
        <v>65</v>
      </c>
      <c r="B48" s="7">
        <v>1.2294732175942444</v>
      </c>
      <c r="D48" s="20"/>
      <c r="E48" s="20"/>
    </row>
    <row r="49" spans="1:5" x14ac:dyDescent="0.25">
      <c r="A49" s="20" t="s">
        <v>66</v>
      </c>
      <c r="B49" s="7">
        <v>1.0385762502791127</v>
      </c>
    </row>
    <row r="50" spans="1:5" x14ac:dyDescent="0.25">
      <c r="A50" s="20" t="s">
        <v>67</v>
      </c>
      <c r="B50" s="7">
        <v>0.91454015156540991</v>
      </c>
    </row>
    <row r="51" spans="1:5" x14ac:dyDescent="0.25">
      <c r="A51" s="20" t="s">
        <v>68</v>
      </c>
      <c r="B51" s="7">
        <v>0.56739021396617684</v>
      </c>
    </row>
    <row r="52" spans="1:5" x14ac:dyDescent="0.25">
      <c r="A52" s="20" t="s">
        <v>70</v>
      </c>
      <c r="B52" s="7">
        <v>1.3420944863032114</v>
      </c>
      <c r="D52" s="20"/>
      <c r="E52" s="20"/>
    </row>
    <row r="53" spans="1:5" s="20" customFormat="1" x14ac:dyDescent="0.25">
      <c r="A53" s="20" t="s">
        <v>71</v>
      </c>
      <c r="B53" s="7">
        <v>1.2</v>
      </c>
    </row>
    <row r="54" spans="1:5" x14ac:dyDescent="0.25">
      <c r="A54" s="20" t="s">
        <v>200</v>
      </c>
      <c r="B54" s="7">
        <v>8.1660678239658738E-2</v>
      </c>
    </row>
    <row r="55" spans="1:5" s="20" customFormat="1" x14ac:dyDescent="0.25">
      <c r="A55" s="20" t="s">
        <v>73</v>
      </c>
      <c r="B55" s="7">
        <v>2.1387367478681969</v>
      </c>
    </row>
    <row r="56" spans="1:5" x14ac:dyDescent="0.25">
      <c r="A56" s="20" t="s">
        <v>72</v>
      </c>
      <c r="B56" s="7">
        <v>1.2357750797842932</v>
      </c>
    </row>
    <row r="57" spans="1:5" x14ac:dyDescent="0.25">
      <c r="A57" s="20" t="s">
        <v>74</v>
      </c>
      <c r="B57" s="7">
        <v>2.7604514927814332</v>
      </c>
    </row>
    <row r="58" spans="1:5" x14ac:dyDescent="0.25">
      <c r="A58" s="20" t="s">
        <v>75</v>
      </c>
      <c r="B58" s="7">
        <v>0.63686953819593217</v>
      </c>
    </row>
    <row r="59" spans="1:5" x14ac:dyDescent="0.25">
      <c r="A59" s="20" t="s">
        <v>211</v>
      </c>
      <c r="B59" s="7">
        <v>8.0679960713424301E-2</v>
      </c>
    </row>
    <row r="60" spans="1:5" x14ac:dyDescent="0.25">
      <c r="A60" s="20" t="s">
        <v>76</v>
      </c>
      <c r="B60" s="7">
        <v>2.2383222951517671E-2</v>
      </c>
      <c r="D60" s="20"/>
      <c r="E60" s="20"/>
    </row>
    <row r="61" spans="1:5" x14ac:dyDescent="0.25">
      <c r="A61" s="20" t="s">
        <v>77</v>
      </c>
      <c r="B61" s="7">
        <v>3.327593819863679</v>
      </c>
      <c r="D61" s="20"/>
      <c r="E61" s="20"/>
    </row>
    <row r="62" spans="1:5" x14ac:dyDescent="0.25">
      <c r="A62" s="20" t="s">
        <v>78</v>
      </c>
      <c r="B62" s="7">
        <v>0.1201878353408222</v>
      </c>
      <c r="D62" s="20"/>
      <c r="E62" s="20"/>
    </row>
    <row r="63" spans="1:5" x14ac:dyDescent="0.25">
      <c r="A63" s="20" t="s">
        <v>79</v>
      </c>
      <c r="B63" s="7">
        <v>1.9136638805989736</v>
      </c>
      <c r="D63" s="20"/>
      <c r="E63" s="20"/>
    </row>
    <row r="64" spans="1:5" x14ac:dyDescent="0.25">
      <c r="A64" s="20" t="s">
        <v>384</v>
      </c>
      <c r="B64" s="7">
        <v>0.84812572002193576</v>
      </c>
      <c r="D64" s="20"/>
      <c r="E64" s="20"/>
    </row>
    <row r="65" spans="1:5" x14ac:dyDescent="0.25">
      <c r="A65" s="20" t="s">
        <v>80</v>
      </c>
      <c r="B65" s="7">
        <v>1.1582731251896237</v>
      </c>
      <c r="D65" s="20"/>
      <c r="E65" s="20"/>
    </row>
    <row r="66" spans="1:5" x14ac:dyDescent="0.25">
      <c r="A66" s="20" t="s">
        <v>203</v>
      </c>
      <c r="B66" s="7">
        <v>0.18467572852908001</v>
      </c>
      <c r="D66" s="20"/>
      <c r="E66" s="20"/>
    </row>
    <row r="67" spans="1:5" x14ac:dyDescent="0.25">
      <c r="A67" s="20" t="s">
        <v>204</v>
      </c>
      <c r="B67" s="7">
        <v>0.10003318767591333</v>
      </c>
      <c r="D67" s="20"/>
      <c r="E67" s="20"/>
    </row>
    <row r="68" spans="1:5" x14ac:dyDescent="0.25">
      <c r="A68" s="20" t="s">
        <v>205</v>
      </c>
      <c r="B68" s="7">
        <v>0.75030907428875093</v>
      </c>
      <c r="D68" s="20"/>
      <c r="E68" s="20"/>
    </row>
    <row r="69" spans="1:5" x14ac:dyDescent="0.25">
      <c r="A69" s="20" t="s">
        <v>206</v>
      </c>
      <c r="B69" s="7">
        <v>0.20104107620612105</v>
      </c>
      <c r="D69" s="20"/>
      <c r="E69" s="20"/>
    </row>
    <row r="70" spans="1:5" x14ac:dyDescent="0.25">
      <c r="A70" s="20" t="s">
        <v>81</v>
      </c>
      <c r="B70" s="7">
        <v>1.1178302597427359</v>
      </c>
    </row>
    <row r="71" spans="1:5" x14ac:dyDescent="0.25">
      <c r="A71" s="20" t="s">
        <v>386</v>
      </c>
      <c r="B71" s="7">
        <v>1.4276792379821956</v>
      </c>
      <c r="D71" s="20"/>
      <c r="E71" s="20"/>
    </row>
    <row r="72" spans="1:5" x14ac:dyDescent="0.25">
      <c r="A72" s="20" t="s">
        <v>82</v>
      </c>
      <c r="B72" s="7">
        <v>1.576594275168165</v>
      </c>
    </row>
    <row r="73" spans="1:5" x14ac:dyDescent="0.25">
      <c r="A73" s="20" t="s">
        <v>83</v>
      </c>
      <c r="B73" s="7">
        <v>3.0543274103543454</v>
      </c>
      <c r="D73" s="20"/>
      <c r="E73" s="20"/>
    </row>
    <row r="74" spans="1:5" x14ac:dyDescent="0.25">
      <c r="A74" s="20" t="s">
        <v>84</v>
      </c>
      <c r="B74" s="7">
        <v>0.27989437531853439</v>
      </c>
      <c r="D74" s="20"/>
      <c r="E74" s="20"/>
    </row>
    <row r="75" spans="1:5" x14ac:dyDescent="0.25">
      <c r="A75" s="20" t="s">
        <v>85</v>
      </c>
      <c r="B75" s="7">
        <v>1.146811365143755</v>
      </c>
    </row>
    <row r="76" spans="1:5" x14ac:dyDescent="0.25">
      <c r="A76" s="20" t="s">
        <v>86</v>
      </c>
      <c r="B76" s="7">
        <v>0.56029294774564831</v>
      </c>
      <c r="D76" s="20"/>
      <c r="E76" s="20"/>
    </row>
    <row r="77" spans="1:5" x14ac:dyDescent="0.25">
      <c r="A77" s="20" t="s">
        <v>87</v>
      </c>
      <c r="B77" s="7">
        <v>0.88221979323764177</v>
      </c>
    </row>
    <row r="78" spans="1:5" x14ac:dyDescent="0.25">
      <c r="A78" s="20" t="s">
        <v>88</v>
      </c>
      <c r="B78" s="7">
        <v>2.6648381523127092</v>
      </c>
      <c r="D78" s="20"/>
      <c r="E78" s="20"/>
    </row>
    <row r="79" spans="1:5" s="20" customFormat="1" x14ac:dyDescent="0.25">
      <c r="A79" s="20" t="s">
        <v>90</v>
      </c>
      <c r="B79" s="7">
        <v>1.44</v>
      </c>
    </row>
    <row r="80" spans="1:5" x14ac:dyDescent="0.25">
      <c r="A80" s="20" t="s">
        <v>89</v>
      </c>
      <c r="B80" s="7">
        <v>1.8046261416975238</v>
      </c>
      <c r="D80" s="20"/>
      <c r="E80" s="20"/>
    </row>
    <row r="81" spans="1:2" x14ac:dyDescent="0.25">
      <c r="A81" s="20" t="s">
        <v>91</v>
      </c>
      <c r="B81" s="7">
        <v>0.80567328614705847</v>
      </c>
    </row>
    <row r="82" spans="1:2" x14ac:dyDescent="0.25">
      <c r="A82" s="20" t="s">
        <v>92</v>
      </c>
      <c r="B82" s="7">
        <v>2.1387367478681969</v>
      </c>
    </row>
    <row r="83" spans="1:2" x14ac:dyDescent="0.25">
      <c r="A83" s="20" t="s">
        <v>93</v>
      </c>
      <c r="B83" s="7">
        <v>0.97404864705605021</v>
      </c>
    </row>
    <row r="84" spans="1:2" x14ac:dyDescent="0.25">
      <c r="A84" s="20" t="s">
        <v>94</v>
      </c>
      <c r="B84" s="7">
        <v>0.60108478016506106</v>
      </c>
    </row>
    <row r="85" spans="1:2" x14ac:dyDescent="0.25">
      <c r="A85" s="20" t="s">
        <v>95</v>
      </c>
      <c r="B85" s="7">
        <v>0.43461309425791317</v>
      </c>
    </row>
    <row r="86" spans="1:2" x14ac:dyDescent="0.25">
      <c r="A86" s="20" t="s">
        <v>390</v>
      </c>
      <c r="B86" s="7">
        <v>0.3490211225726006</v>
      </c>
    </row>
    <row r="87" spans="1:2" x14ac:dyDescent="0.25">
      <c r="A87" s="20" t="s">
        <v>96</v>
      </c>
      <c r="B87" s="7">
        <v>0.4910530870591085</v>
      </c>
    </row>
    <row r="88" spans="1:2" x14ac:dyDescent="0.25">
      <c r="A88" s="20" t="s">
        <v>97</v>
      </c>
      <c r="B88" s="7">
        <v>0.10307160700565809</v>
      </c>
    </row>
    <row r="89" spans="1:2" x14ac:dyDescent="0.25">
      <c r="A89" s="20" t="s">
        <v>98</v>
      </c>
      <c r="B89" s="7">
        <v>0.34409828159122008</v>
      </c>
    </row>
    <row r="90" spans="1:2" x14ac:dyDescent="0.25">
      <c r="A90" s="20" t="s">
        <v>99</v>
      </c>
      <c r="B90" s="7">
        <v>1.4470216349351925</v>
      </c>
    </row>
    <row r="91" spans="1:2" x14ac:dyDescent="0.25">
      <c r="A91" s="20" t="s">
        <v>100</v>
      </c>
      <c r="B91" s="7">
        <v>0.41336822563746034</v>
      </c>
    </row>
    <row r="92" spans="1:2" x14ac:dyDescent="0.25">
      <c r="A92" s="20" t="s">
        <v>208</v>
      </c>
      <c r="B92" s="7">
        <v>0.3687040631574065</v>
      </c>
    </row>
    <row r="93" spans="1:2" x14ac:dyDescent="0.25">
      <c r="A93" s="20" t="s">
        <v>101</v>
      </c>
      <c r="B93" s="7">
        <v>0.22756376945241966</v>
      </c>
    </row>
    <row r="94" spans="1:2" x14ac:dyDescent="0.25">
      <c r="A94" s="20" t="s">
        <v>102</v>
      </c>
      <c r="B94" s="7">
        <v>0.66572309015182118</v>
      </c>
    </row>
    <row r="95" spans="1:2" x14ac:dyDescent="0.25">
      <c r="A95" s="20" t="s">
        <v>103</v>
      </c>
      <c r="B95" s="7">
        <v>1.9725923689145894</v>
      </c>
    </row>
    <row r="96" spans="1:2" x14ac:dyDescent="0.25">
      <c r="A96" s="20" t="s">
        <v>104</v>
      </c>
      <c r="B96" s="7">
        <v>3.3114053623416768</v>
      </c>
    </row>
    <row r="97" spans="1:4" x14ac:dyDescent="0.25">
      <c r="A97" s="20" t="s">
        <v>105</v>
      </c>
      <c r="B97" s="7">
        <v>0.18577918616289227</v>
      </c>
    </row>
    <row r="98" spans="1:4" x14ac:dyDescent="0.25">
      <c r="A98" s="20" t="s">
        <v>106</v>
      </c>
      <c r="B98" s="7">
        <v>0.21584690251629113</v>
      </c>
    </row>
    <row r="99" spans="1:4" x14ac:dyDescent="0.25">
      <c r="A99" s="20" t="s">
        <v>107</v>
      </c>
      <c r="B99" s="7">
        <v>1.2454920049675364</v>
      </c>
    </row>
    <row r="100" spans="1:4" x14ac:dyDescent="0.25">
      <c r="A100" s="20" t="s">
        <v>393</v>
      </c>
      <c r="B100" s="7">
        <v>0.70633682908180728</v>
      </c>
    </row>
    <row r="101" spans="1:4" x14ac:dyDescent="0.25">
      <c r="A101" s="20" t="s">
        <v>108</v>
      </c>
      <c r="B101" s="7">
        <v>0.25022255597879345</v>
      </c>
    </row>
    <row r="102" spans="1:4" x14ac:dyDescent="0.25">
      <c r="A102" s="20" t="s">
        <v>394</v>
      </c>
      <c r="B102" s="7">
        <v>1.7899382421573793</v>
      </c>
    </row>
    <row r="103" spans="1:4" x14ac:dyDescent="0.25">
      <c r="A103" s="20" t="s">
        <v>395</v>
      </c>
      <c r="B103" s="7">
        <v>0.78868220458824811</v>
      </c>
    </row>
    <row r="104" spans="1:4" x14ac:dyDescent="0.25">
      <c r="A104" s="20" t="s">
        <v>396</v>
      </c>
      <c r="B104" s="7">
        <v>0.2938121408503474</v>
      </c>
    </row>
    <row r="105" spans="1:4" x14ac:dyDescent="0.25">
      <c r="A105" s="20" t="s">
        <v>397</v>
      </c>
      <c r="B105" s="7">
        <v>0.90195568053552055</v>
      </c>
      <c r="C105" s="20"/>
      <c r="D105" s="20"/>
    </row>
    <row r="106" spans="1:4" x14ac:dyDescent="0.25">
      <c r="A106" s="20" t="s">
        <v>110</v>
      </c>
      <c r="B106" s="7">
        <v>0.67410311082997665</v>
      </c>
    </row>
    <row r="107" spans="1:4" x14ac:dyDescent="0.25">
      <c r="A107" s="20" t="s">
        <v>112</v>
      </c>
      <c r="B107" s="7">
        <v>0.70731634327365378</v>
      </c>
      <c r="C107" s="20"/>
      <c r="D107" s="20"/>
    </row>
    <row r="108" spans="1:4" x14ac:dyDescent="0.25">
      <c r="A108" s="20" t="s">
        <v>113</v>
      </c>
      <c r="B108" s="7">
        <v>1.4246323953117348</v>
      </c>
    </row>
    <row r="109" spans="1:4" x14ac:dyDescent="0.25">
      <c r="A109" s="20" t="s">
        <v>114</v>
      </c>
      <c r="B109" s="7">
        <v>0.92973465488290963</v>
      </c>
      <c r="C109" s="20"/>
      <c r="D109" s="20"/>
    </row>
    <row r="110" spans="1:4" x14ac:dyDescent="0.25">
      <c r="A110" s="20" t="s">
        <v>115</v>
      </c>
      <c r="B110" s="7">
        <v>0.45549094589002076</v>
      </c>
      <c r="C110" s="20"/>
      <c r="D110" s="20"/>
    </row>
    <row r="111" spans="1:4" x14ac:dyDescent="0.25">
      <c r="A111" s="20" t="s">
        <v>116</v>
      </c>
      <c r="B111" s="7">
        <v>0.30053396674181443</v>
      </c>
      <c r="C111" s="20"/>
      <c r="D111" s="20"/>
    </row>
    <row r="112" spans="1:4" x14ac:dyDescent="0.25">
      <c r="A112" s="20" t="s">
        <v>118</v>
      </c>
      <c r="B112" s="7">
        <v>0.60254322144333861</v>
      </c>
      <c r="C112" s="20"/>
      <c r="D112" s="20"/>
    </row>
    <row r="113" spans="1:4" x14ac:dyDescent="0.25">
      <c r="A113" s="20" t="s">
        <v>119</v>
      </c>
      <c r="B113" s="7">
        <v>3.1474438319679336</v>
      </c>
      <c r="C113" s="20"/>
      <c r="D113" s="20"/>
    </row>
    <row r="114" spans="1:4" x14ac:dyDescent="0.25">
      <c r="A114" s="20" t="s">
        <v>120</v>
      </c>
      <c r="B114" s="7">
        <v>1.6422277426938154</v>
      </c>
      <c r="C114" s="20"/>
      <c r="D114" s="20"/>
    </row>
    <row r="115" spans="1:4" x14ac:dyDescent="0.25">
      <c r="A115" s="20" t="s">
        <v>121</v>
      </c>
      <c r="B115" s="7">
        <v>3.0752209053334978</v>
      </c>
      <c r="C115" s="20"/>
      <c r="D115" s="20"/>
    </row>
    <row r="116" spans="1:4" x14ac:dyDescent="0.25">
      <c r="A116" s="20" t="s">
        <v>122</v>
      </c>
      <c r="B116" s="7">
        <v>0.67988031922684966</v>
      </c>
    </row>
    <row r="117" spans="1:4" x14ac:dyDescent="0.25">
      <c r="A117" s="20" t="s">
        <v>123</v>
      </c>
      <c r="B117" s="7">
        <v>0.23559482315804994</v>
      </c>
    </row>
    <row r="118" spans="1:4" x14ac:dyDescent="0.25">
      <c r="A118" s="20" t="s">
        <v>124</v>
      </c>
      <c r="B118" s="7">
        <v>0.29455580150214233</v>
      </c>
    </row>
    <row r="119" spans="1:4" x14ac:dyDescent="0.25">
      <c r="A119" s="20" t="s">
        <v>408</v>
      </c>
      <c r="B119" s="7">
        <v>1.1642067670569392</v>
      </c>
    </row>
    <row r="120" spans="1:4" s="20" customFormat="1" x14ac:dyDescent="0.25">
      <c r="A120" s="20" t="s">
        <v>126</v>
      </c>
      <c r="B120" s="7">
        <v>4</v>
      </c>
    </row>
    <row r="121" spans="1:4" x14ac:dyDescent="0.25">
      <c r="A121" s="20" t="s">
        <v>127</v>
      </c>
      <c r="B121" s="7">
        <v>2.1148698136162531</v>
      </c>
    </row>
    <row r="122" spans="1:4" x14ac:dyDescent="0.25">
      <c r="A122" s="20" t="s">
        <v>128</v>
      </c>
      <c r="B122" s="7">
        <v>0.68644330497909833</v>
      </c>
    </row>
    <row r="123" spans="1:4" x14ac:dyDescent="0.25">
      <c r="A123" s="20" t="s">
        <v>410</v>
      </c>
      <c r="B123" s="7">
        <v>1.0695320274108688</v>
      </c>
    </row>
    <row r="124" spans="1:4" x14ac:dyDescent="0.25">
      <c r="A124" s="20" t="s">
        <v>130</v>
      </c>
      <c r="B124" s="7">
        <v>1.1353929251358548</v>
      </c>
    </row>
    <row r="125" spans="1:4" x14ac:dyDescent="0.25">
      <c r="A125" s="20" t="s">
        <v>131</v>
      </c>
      <c r="B125" s="7">
        <v>0.32250444599824207</v>
      </c>
    </row>
    <row r="126" spans="1:4" x14ac:dyDescent="0.25">
      <c r="A126" s="20" t="s">
        <v>132</v>
      </c>
      <c r="B126" s="7">
        <v>1.1866970867689903</v>
      </c>
    </row>
    <row r="127" spans="1:4" x14ac:dyDescent="0.25">
      <c r="A127" s="20" t="s">
        <v>134</v>
      </c>
      <c r="B127" s="7">
        <v>0.63278782795177602</v>
      </c>
    </row>
    <row r="128" spans="1:4" x14ac:dyDescent="0.25">
      <c r="A128" s="20" t="s">
        <v>135</v>
      </c>
      <c r="B128" s="7">
        <v>0.48160089544122925</v>
      </c>
    </row>
    <row r="129" spans="1:4" x14ac:dyDescent="0.25">
      <c r="A129" s="20" t="s">
        <v>136</v>
      </c>
      <c r="B129" s="7">
        <v>2.3642151388261814</v>
      </c>
      <c r="C129" s="20"/>
      <c r="D129" s="20"/>
    </row>
    <row r="130" spans="1:4" x14ac:dyDescent="0.25">
      <c r="A130" s="20" t="s">
        <v>137</v>
      </c>
      <c r="B130" s="7">
        <v>1.8894455727057287</v>
      </c>
    </row>
    <row r="131" spans="1:4" x14ac:dyDescent="0.25">
      <c r="A131" s="20" t="s">
        <v>139</v>
      </c>
      <c r="B131" s="7">
        <v>0.43670448942428797</v>
      </c>
    </row>
    <row r="132" spans="1:4" x14ac:dyDescent="0.25">
      <c r="A132" s="20" t="s">
        <v>153</v>
      </c>
      <c r="B132" s="7">
        <v>2.6815957870002443</v>
      </c>
      <c r="C132" s="20"/>
      <c r="D132" s="20"/>
    </row>
    <row r="133" spans="1:4" x14ac:dyDescent="0.25">
      <c r="A133" s="20" t="s">
        <v>141</v>
      </c>
      <c r="B133" s="7">
        <v>2.0333631621782602</v>
      </c>
      <c r="C133" s="20"/>
      <c r="D133" s="20"/>
    </row>
    <row r="134" spans="1:4" x14ac:dyDescent="0.25">
      <c r="A134" s="20" t="s">
        <v>142</v>
      </c>
      <c r="B134" s="7">
        <v>0.59766009049676272</v>
      </c>
      <c r="C134" s="20"/>
      <c r="D134" s="20"/>
    </row>
    <row r="135" spans="1:4" x14ac:dyDescent="0.25">
      <c r="A135" s="20" t="s">
        <v>143</v>
      </c>
      <c r="B135" s="7">
        <v>8.6567875873995032E-3</v>
      </c>
      <c r="C135" s="20"/>
      <c r="D135" s="20"/>
    </row>
    <row r="136" spans="1:4" x14ac:dyDescent="0.25">
      <c r="A136" s="20" t="s">
        <v>418</v>
      </c>
      <c r="B136" s="7">
        <v>0.89073940070480728</v>
      </c>
      <c r="C136" s="20"/>
      <c r="D136" s="20"/>
    </row>
    <row r="137" spans="1:4" x14ac:dyDescent="0.25">
      <c r="A137" s="20" t="s">
        <v>420</v>
      </c>
      <c r="B137" s="7">
        <v>0.92214883490084598</v>
      </c>
      <c r="C137" s="20"/>
      <c r="D137" s="20"/>
    </row>
    <row r="138" spans="1:4" x14ac:dyDescent="0.25">
      <c r="A138" s="20" t="s">
        <v>421</v>
      </c>
      <c r="B138" s="7">
        <v>0.5295393307910794</v>
      </c>
    </row>
    <row r="139" spans="1:4" x14ac:dyDescent="0.25">
      <c r="A139" s="20" t="s">
        <v>422</v>
      </c>
      <c r="B139" s="7">
        <v>2.8148217504352382</v>
      </c>
    </row>
    <row r="140" spans="1:4" x14ac:dyDescent="0.25">
      <c r="A140" s="20" t="s">
        <v>144</v>
      </c>
      <c r="B140" s="7">
        <v>2.5570747445281699</v>
      </c>
    </row>
    <row r="141" spans="1:4" x14ac:dyDescent="0.25">
      <c r="A141" s="20" t="s">
        <v>145</v>
      </c>
      <c r="B141" s="7">
        <v>0.3368096852029967</v>
      </c>
    </row>
    <row r="142" spans="1:4" x14ac:dyDescent="0.25">
      <c r="A142" s="20" t="s">
        <v>146</v>
      </c>
      <c r="B142" s="7">
        <v>1.3879198664677022</v>
      </c>
    </row>
    <row r="143" spans="1:4" x14ac:dyDescent="0.25">
      <c r="A143" s="20" t="s">
        <v>423</v>
      </c>
      <c r="B143" s="7">
        <v>0.92182513795046905</v>
      </c>
    </row>
    <row r="144" spans="1:4" x14ac:dyDescent="0.25">
      <c r="A144" s="20" t="s">
        <v>147</v>
      </c>
      <c r="B144" s="7">
        <v>0.14548312751134276</v>
      </c>
    </row>
    <row r="145" spans="1:4" x14ac:dyDescent="0.25">
      <c r="A145" s="20" t="s">
        <v>148</v>
      </c>
      <c r="B145" s="7">
        <v>1.4288621156856174</v>
      </c>
    </row>
    <row r="146" spans="1:4" x14ac:dyDescent="0.25">
      <c r="A146" s="20" t="s">
        <v>149</v>
      </c>
      <c r="B146" s="7">
        <v>2.4266284835294969</v>
      </c>
    </row>
    <row r="147" spans="1:4" s="20" customFormat="1" x14ac:dyDescent="0.25">
      <c r="A147" s="20" t="s">
        <v>425</v>
      </c>
      <c r="B147" s="7">
        <v>3.5</v>
      </c>
    </row>
    <row r="148" spans="1:4" x14ac:dyDescent="0.25">
      <c r="A148" s="20" t="s">
        <v>150</v>
      </c>
      <c r="B148" s="7">
        <v>0.26703313737940099</v>
      </c>
    </row>
    <row r="149" spans="1:4" x14ac:dyDescent="0.25">
      <c r="A149" s="20" t="s">
        <v>152</v>
      </c>
      <c r="B149" s="7">
        <v>0.74632724079880031</v>
      </c>
      <c r="C149" s="20"/>
      <c r="D149" s="20"/>
    </row>
    <row r="150" spans="1:4" x14ac:dyDescent="0.25">
      <c r="A150" s="20" t="s">
        <v>155</v>
      </c>
      <c r="B150" s="7">
        <v>2.4414499531867109</v>
      </c>
      <c r="C150" s="20"/>
      <c r="D150" s="20"/>
    </row>
    <row r="151" spans="1:4" x14ac:dyDescent="0.25">
      <c r="A151" s="20" t="s">
        <v>156</v>
      </c>
      <c r="B151" s="7">
        <v>0.24069575762885712</v>
      </c>
      <c r="C151" s="20"/>
      <c r="D151" s="20"/>
    </row>
    <row r="152" spans="1:4" x14ac:dyDescent="0.25">
      <c r="A152" s="20" t="s">
        <v>157</v>
      </c>
      <c r="B152" s="7">
        <v>2.2803186652935858E-3</v>
      </c>
      <c r="C152" s="20"/>
      <c r="D152" s="20"/>
    </row>
    <row r="153" spans="1:4" x14ac:dyDescent="0.25">
      <c r="A153" s="20" t="s">
        <v>158</v>
      </c>
      <c r="B153" s="7">
        <v>0.3405761218374922</v>
      </c>
      <c r="C153" s="20"/>
      <c r="D153" s="20"/>
    </row>
    <row r="154" spans="1:4" x14ac:dyDescent="0.25">
      <c r="A154" s="20" t="s">
        <v>160</v>
      </c>
      <c r="B154" s="7">
        <v>4.4414290094381963</v>
      </c>
      <c r="C154" s="20"/>
      <c r="D154" s="20"/>
    </row>
    <row r="155" spans="1:4" x14ac:dyDescent="0.25">
      <c r="A155" s="20" t="s">
        <v>161</v>
      </c>
      <c r="B155" s="7">
        <v>2.3183440319549456E-2</v>
      </c>
      <c r="C155" s="20"/>
      <c r="D155" s="20"/>
    </row>
    <row r="156" spans="1:4" x14ac:dyDescent="0.25">
      <c r="A156" s="20" t="s">
        <v>163</v>
      </c>
      <c r="B156" s="7">
        <v>0.14956243108672285</v>
      </c>
      <c r="C156" s="20"/>
      <c r="D156" s="20"/>
    </row>
    <row r="157" spans="1:4" x14ac:dyDescent="0.25">
      <c r="A157" s="20" t="s">
        <v>164</v>
      </c>
      <c r="B157" s="7">
        <v>0.27453713062307949</v>
      </c>
      <c r="C157" s="20"/>
      <c r="D157" s="20"/>
    </row>
    <row r="158" spans="1:4" x14ac:dyDescent="0.25">
      <c r="A158" s="20" t="s">
        <v>165</v>
      </c>
      <c r="B158" s="7">
        <v>0.98537443031607319</v>
      </c>
    </row>
    <row r="159" spans="1:4" x14ac:dyDescent="0.25">
      <c r="A159" s="20" t="s">
        <v>199</v>
      </c>
      <c r="B159" s="7">
        <v>0.30365902614749646</v>
      </c>
    </row>
    <row r="160" spans="1:4" x14ac:dyDescent="0.25">
      <c r="A160" s="20" t="s">
        <v>166</v>
      </c>
      <c r="B160" s="7">
        <v>0.28429857917867929</v>
      </c>
    </row>
    <row r="161" spans="1:5" x14ac:dyDescent="0.25">
      <c r="A161" s="20" t="s">
        <v>167</v>
      </c>
      <c r="B161" s="7">
        <v>1.0937575553104415</v>
      </c>
    </row>
    <row r="162" spans="1:5" x14ac:dyDescent="0.25">
      <c r="A162" s="20" t="s">
        <v>168</v>
      </c>
      <c r="B162" s="7">
        <v>0.61773652142645041</v>
      </c>
    </row>
    <row r="163" spans="1:5" x14ac:dyDescent="0.25">
      <c r="A163" s="20" t="s">
        <v>169</v>
      </c>
      <c r="B163" s="7">
        <v>2.155400522473466</v>
      </c>
    </row>
    <row r="164" spans="1:5" x14ac:dyDescent="0.25">
      <c r="A164" s="20" t="s">
        <v>212</v>
      </c>
      <c r="B164" s="7">
        <v>0.73249250533976062</v>
      </c>
    </row>
    <row r="165" spans="1:5" x14ac:dyDescent="0.25">
      <c r="A165" s="20" t="s">
        <v>170</v>
      </c>
      <c r="B165" s="7">
        <v>0.11799897008901797</v>
      </c>
    </row>
    <row r="166" spans="1:5" x14ac:dyDescent="0.25">
      <c r="A166" s="20" t="s">
        <v>171</v>
      </c>
      <c r="B166" s="7">
        <v>0.89063591394743769</v>
      </c>
    </row>
    <row r="167" spans="1:5" s="20" customFormat="1" x14ac:dyDescent="0.25">
      <c r="A167" s="20" t="s">
        <v>172</v>
      </c>
      <c r="B167" s="7">
        <v>1.5125913257382784</v>
      </c>
    </row>
    <row r="168" spans="1:5" x14ac:dyDescent="0.25">
      <c r="A168" s="20" t="s">
        <v>173</v>
      </c>
      <c r="B168" s="7">
        <v>3.1527866366507316</v>
      </c>
    </row>
    <row r="169" spans="1:5" x14ac:dyDescent="0.25">
      <c r="A169" s="20" t="s">
        <v>174</v>
      </c>
      <c r="B169" s="7">
        <v>1.5125913257382784</v>
      </c>
      <c r="C169" s="20"/>
      <c r="D169" s="20"/>
    </row>
    <row r="170" spans="1:5" x14ac:dyDescent="0.25">
      <c r="A170" s="20" t="s">
        <v>175</v>
      </c>
      <c r="B170" s="7">
        <v>0.93442765899617874</v>
      </c>
    </row>
    <row r="171" spans="1:5" x14ac:dyDescent="0.25">
      <c r="A171" s="20" t="s">
        <v>176</v>
      </c>
      <c r="B171" s="7">
        <v>0.37459318165236521</v>
      </c>
      <c r="D171" s="20"/>
      <c r="E171" s="20"/>
    </row>
    <row r="172" spans="1:5" x14ac:dyDescent="0.25">
      <c r="A172" s="20" t="s">
        <v>213</v>
      </c>
      <c r="B172" s="7">
        <v>0.54187832160581317</v>
      </c>
    </row>
    <row r="173" spans="1:5" x14ac:dyDescent="0.25">
      <c r="A173" s="20" t="s">
        <v>178</v>
      </c>
      <c r="B173" s="7">
        <v>0.83351122387946042</v>
      </c>
    </row>
    <row r="174" spans="1:5" x14ac:dyDescent="0.25">
      <c r="A174" s="20" t="s">
        <v>180</v>
      </c>
      <c r="B174" s="7">
        <v>0.20674488120532505</v>
      </c>
    </row>
    <row r="175" spans="1:5" x14ac:dyDescent="0.25">
      <c r="A175" s="20" t="s">
        <v>181</v>
      </c>
      <c r="B175" s="7">
        <v>0.37896609881842164</v>
      </c>
    </row>
  </sheetData>
  <sortState xmlns:xlrd2="http://schemas.microsoft.com/office/spreadsheetml/2017/richdata2" ref="A2:B175">
    <sortCondition ref="A2:A175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TEA data</vt:lpstr>
      <vt:lpstr>f_wacc_t</vt:lpstr>
      <vt:lpstr>f_wacc_c</vt:lpstr>
      <vt:lpstr>energy and material balance</vt:lpstr>
      <vt:lpstr>lcoe</vt:lpstr>
      <vt:lpstr>lcoe_nuc</vt:lpstr>
      <vt:lpstr>lcoe_csp</vt:lpstr>
      <vt:lpstr>bio_lig</vt:lpstr>
      <vt:lpstr>opex</vt:lpstr>
      <vt:lpstr>ISO 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Liu Zipeng</cp:lastModifiedBy>
  <dcterms:created xsi:type="dcterms:W3CDTF">2023-06-28T09:53:43Z</dcterms:created>
  <dcterms:modified xsi:type="dcterms:W3CDTF">2025-09-12T12:42:11Z</dcterms:modified>
</cp:coreProperties>
</file>